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armanl\AppData\Local\Microsoft\Windows\INetCache\Content.Outlook\598AQ4SL\"/>
    </mc:Choice>
  </mc:AlternateContent>
  <xr:revisionPtr revIDLastSave="0" documentId="13_ncr:1_{13C08566-0BB4-47B3-A4EB-597371F968D3}" xr6:coauthVersionLast="47" xr6:coauthVersionMax="47" xr10:uidLastSave="{00000000-0000-0000-0000-000000000000}"/>
  <bookViews>
    <workbookView xWindow="28680" yWindow="-120" windowWidth="29040" windowHeight="15720" tabRatio="683" xr2:uid="{76706032-C4FA-4A32-B12E-64797FBAB840}"/>
  </bookViews>
  <sheets>
    <sheet name="Cost Transfer Instructions" sheetId="6" r:id="rId1"/>
    <sheet name="Salary Cost Xfer" sheetId="9" r:id="rId2"/>
    <sheet name="Non-Salary Cost Transfer" sheetId="2" r:id="rId3"/>
    <sheet name="Grant Benefit Rates" sheetId="10"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9" l="1"/>
  <c r="H17" i="9"/>
  <c r="I17" i="9"/>
  <c r="G10" i="9"/>
  <c r="E9" i="9"/>
  <c r="D10" i="9" s="1"/>
  <c r="E16" i="9"/>
  <c r="I9" i="9"/>
  <c r="M10" i="9"/>
  <c r="Q12" i="9"/>
  <c r="F9" i="9" s="1"/>
  <c r="I16" i="9"/>
  <c r="I28" i="9"/>
  <c r="M29" i="9"/>
  <c r="G29" i="9" s="1"/>
  <c r="I34" i="9"/>
  <c r="G35" i="9"/>
  <c r="H35" i="9" s="1"/>
  <c r="M30" i="9" l="1"/>
  <c r="M35" i="9"/>
  <c r="F16" i="9"/>
  <c r="F17" i="9" s="1"/>
  <c r="M11" i="9"/>
  <c r="H10" i="9"/>
  <c r="I10" i="9" s="1"/>
  <c r="H29" i="9"/>
  <c r="I29" i="9" s="1"/>
  <c r="D29" i="9"/>
  <c r="I35" i="9"/>
  <c r="E17" i="9"/>
  <c r="M36" i="9" l="1"/>
  <c r="M37" i="9"/>
  <c r="M17" i="9"/>
  <c r="M18" i="9" s="1"/>
  <c r="F10" i="9"/>
  <c r="E10" i="9"/>
  <c r="M15" i="2"/>
  <c r="M17" i="2" s="1"/>
  <c r="E15" i="2"/>
  <c r="F15" i="2" s="1"/>
  <c r="C26" i="2"/>
  <c r="M9" i="2"/>
  <c r="D9" i="2" s="1"/>
  <c r="M10" i="2" l="1"/>
  <c r="E9" i="2"/>
  <c r="F9" i="2" s="1"/>
  <c r="M16" i="2"/>
</calcChain>
</file>

<file path=xl/sharedStrings.xml><?xml version="1.0" encoding="utf-8"?>
<sst xmlns="http://schemas.openxmlformats.org/spreadsheetml/2006/main" count="148" uniqueCount="100">
  <si>
    <t>Salary Transfer Calculation Sheet</t>
  </si>
  <si>
    <t>Green = only place to enter number</t>
  </si>
  <si>
    <t>A</t>
  </si>
  <si>
    <t>Know ending balance (or over expense).      NEED Salary amount</t>
  </si>
  <si>
    <t>Benefits</t>
  </si>
  <si>
    <t>*UPDATE F&amp;A first</t>
  </si>
  <si>
    <t>Actual F&amp;A Rate</t>
  </si>
  <si>
    <r>
      <t>Grant Rate</t>
    </r>
    <r>
      <rPr>
        <b/>
        <vertAlign val="superscript"/>
        <sz val="11"/>
        <color theme="1"/>
        <rFont val="Calibri"/>
        <family val="2"/>
        <scheme val="minor"/>
      </rPr>
      <t>1</t>
    </r>
  </si>
  <si>
    <r>
      <t>FICA</t>
    </r>
    <r>
      <rPr>
        <b/>
        <vertAlign val="superscript"/>
        <sz val="11"/>
        <color theme="1"/>
        <rFont val="Calibri"/>
        <family val="2"/>
        <scheme val="minor"/>
      </rPr>
      <t>2</t>
    </r>
  </si>
  <si>
    <t>Balance of Grant</t>
  </si>
  <si>
    <t>Salary</t>
  </si>
  <si>
    <t>Direct Balance</t>
  </si>
  <si>
    <t>F&amp;A</t>
  </si>
  <si>
    <t>Earnings</t>
  </si>
  <si>
    <t>FICA</t>
  </si>
  <si>
    <t>Actual FICA</t>
  </si>
  <si>
    <t>Total Amt w/ F&amp;A</t>
  </si>
  <si>
    <t>B</t>
  </si>
  <si>
    <t>Know salary amount.    NEED the ending grant balance.</t>
  </si>
  <si>
    <t>Amt Spent</t>
  </si>
  <si>
    <r>
      <rPr>
        <vertAlign val="superscript"/>
        <sz val="11"/>
        <color theme="1"/>
        <rFont val="Calibri"/>
        <family val="2"/>
        <scheme val="minor"/>
      </rPr>
      <t>1</t>
    </r>
    <r>
      <rPr>
        <sz val="11"/>
        <color theme="1"/>
        <rFont val="Calibri"/>
        <family val="2"/>
        <scheme val="minor"/>
      </rPr>
      <t xml:space="preserve"> Grant Benefit Rate (710015) replaces University Benefit Rate (pay-based (710025) and per-person (710010)) on all University grant funds (Fund 2100-2299) through an allocation.</t>
    </r>
  </si>
  <si>
    <r>
      <rPr>
        <vertAlign val="superscript"/>
        <sz val="11"/>
        <color theme="1"/>
        <rFont val="Calibri"/>
        <family val="2"/>
        <scheme val="minor"/>
      </rPr>
      <t>2</t>
    </r>
    <r>
      <rPr>
        <sz val="11"/>
        <color theme="1"/>
        <rFont val="Calibri"/>
        <family val="2"/>
        <scheme val="minor"/>
      </rPr>
      <t xml:space="preserve"> Sometimes FICA is not exactly 0.0765 because a person may change their elections; or they've reached a social security max. It will never be more than 0.0765, but can be less.</t>
    </r>
  </si>
  <si>
    <t>C</t>
  </si>
  <si>
    <t>Grant Rate</t>
  </si>
  <si>
    <r>
      <t>FICA</t>
    </r>
    <r>
      <rPr>
        <b/>
        <vertAlign val="superscript"/>
        <sz val="11"/>
        <color theme="1"/>
        <rFont val="Calibri"/>
        <family val="2"/>
        <scheme val="minor"/>
      </rPr>
      <t>1</t>
    </r>
  </si>
  <si>
    <t>Expected Direct Bal</t>
  </si>
  <si>
    <t>D</t>
  </si>
  <si>
    <t xml:space="preserve">F&amp;A </t>
  </si>
  <si>
    <r>
      <rPr>
        <vertAlign val="superscript"/>
        <sz val="11"/>
        <color theme="1"/>
        <rFont val="Calibri"/>
        <family val="2"/>
        <scheme val="minor"/>
      </rPr>
      <t xml:space="preserve">1 </t>
    </r>
    <r>
      <rPr>
        <sz val="11"/>
        <color theme="1"/>
        <rFont val="Calibri"/>
        <family val="2"/>
        <scheme val="minor"/>
      </rPr>
      <t>Typically, students who are enrolled full-time and not working more than 40 hours per week are FICA exempt. You can review in their ePAF if you wish to be more cautious, but it would be really rare.</t>
    </r>
  </si>
  <si>
    <t>In summer and hourly students may be more apt to charge FICA. If correcting summer salary, be cautious.</t>
  </si>
  <si>
    <t>Non-Salary Transfer Calculation Sheet</t>
  </si>
  <si>
    <t>DO NOT use for payroll expenses.</t>
  </si>
  <si>
    <t>Correcting an expense that is subject to F&amp;A</t>
  </si>
  <si>
    <t>Know ending balance (or over expense).  NEED Expense amount</t>
  </si>
  <si>
    <t>Expense</t>
  </si>
  <si>
    <t>Actual F&amp;A</t>
  </si>
  <si>
    <t>Total Spend</t>
  </si>
  <si>
    <t>Bal of Grant</t>
  </si>
  <si>
    <t>Know expense amount.  NEED ending grant balance.</t>
  </si>
  <si>
    <t>Direct Balance is calculated as follows:</t>
  </si>
  <si>
    <t>G1</t>
  </si>
  <si>
    <t>0.565</t>
  </si>
  <si>
    <t>Balance of Grant(G1) divided by 1 + 0.(F&amp;A Rate) = Direct Balance</t>
  </si>
  <si>
    <t>Ex: G1/(1+0.F&amp;A Rate) = Direct Balance</t>
  </si>
  <si>
    <t>=1,000/(1+0.565)</t>
  </si>
  <si>
    <t xml:space="preserve">written in formula </t>
  </si>
  <si>
    <t>Link to University details related to benefit rate charges</t>
  </si>
  <si>
    <t>Link to cost analysis - F&amp;A rate agreements &amp; benefit rates per fiscal year</t>
  </si>
  <si>
    <t>Link to Payroll Correcting Entry Request Form (for PCEs &gt;365 days)</t>
  </si>
  <si>
    <t>Resources</t>
  </si>
  <si>
    <t xml:space="preserve">    Moving all other non-salary costs</t>
  </si>
  <si>
    <t>Non-Salary Cost Transfer</t>
  </si>
  <si>
    <r>
      <t xml:space="preserve">     C section: </t>
    </r>
    <r>
      <rPr>
        <b/>
        <sz val="11"/>
        <color theme="1"/>
        <rFont val="Calibri"/>
        <family val="2"/>
        <scheme val="minor"/>
      </rPr>
      <t xml:space="preserve">working backwards (grant overspent, or very little balance remaining) </t>
    </r>
    <r>
      <rPr>
        <sz val="11"/>
        <color theme="1"/>
        <rFont val="Calibri"/>
        <family val="2"/>
        <scheme val="minor"/>
      </rPr>
      <t>know grant balance (- or +) &amp; salary IS NOT subject to grant benefit rate and FICA rate.</t>
    </r>
  </si>
  <si>
    <t xml:space="preserve">     B section: know salary &amp; salary is subject to grant benefit rate and FICA rate </t>
  </si>
  <si>
    <t>FYXX salary cost transfer sheet utilization sections explained below</t>
  </si>
  <si>
    <t>About the tabs</t>
  </si>
  <si>
    <r>
      <t xml:space="preserve">If correcting payroll, </t>
    </r>
    <r>
      <rPr>
        <b/>
        <sz val="11"/>
        <color theme="1"/>
        <rFont val="Calibri"/>
        <family val="2"/>
        <scheme val="minor"/>
      </rPr>
      <t>please note the PCE benefit allocations run when payroll is confirmed (most Fridays) and there is one catch-up run at the beginning of each month</t>
    </r>
    <r>
      <rPr>
        <sz val="11"/>
        <color theme="1"/>
        <rFont val="Calibri"/>
        <family val="2"/>
        <scheme val="minor"/>
      </rPr>
      <t xml:space="preserve"> and therefore your account may not look correct until the allocations are complete.</t>
    </r>
  </si>
  <si>
    <t>A good tip is to include an email, or some document, showing these questions answered and agreed upon with the PI. Our transactions should be audit ready.</t>
  </si>
  <si>
    <r>
      <t xml:space="preserve">     </t>
    </r>
    <r>
      <rPr>
        <b/>
        <sz val="11"/>
        <color theme="1"/>
        <rFont val="Calibri"/>
        <family val="2"/>
        <scheme val="minor"/>
      </rPr>
      <t xml:space="preserve">Why </t>
    </r>
    <r>
      <rPr>
        <sz val="11"/>
        <color theme="1"/>
        <rFont val="Calibri"/>
        <family val="2"/>
        <scheme val="minor"/>
      </rPr>
      <t xml:space="preserve">did it happen &amp; plan as to how this error won't happen again </t>
    </r>
  </si>
  <si>
    <t xml:space="preserve">     When</t>
  </si>
  <si>
    <t xml:space="preserve">     What</t>
  </si>
  <si>
    <t xml:space="preserve">     Who</t>
  </si>
  <si>
    <r>
      <rPr>
        <sz val="11"/>
        <color theme="1"/>
        <rFont val="Calibri"/>
        <family val="2"/>
        <scheme val="minor"/>
      </rPr>
      <t xml:space="preserve">Document the PI's </t>
    </r>
    <r>
      <rPr>
        <b/>
        <sz val="11"/>
        <color theme="1"/>
        <rFont val="Calibri"/>
        <family val="2"/>
        <scheme val="minor"/>
      </rPr>
      <t>reason for transfer &amp; business justification</t>
    </r>
    <r>
      <rPr>
        <sz val="11"/>
        <color theme="1"/>
        <rFont val="Calibri"/>
        <family val="2"/>
        <scheme val="minor"/>
      </rPr>
      <t>. 
Explain fully how the error occurred and ensure it answers:</t>
    </r>
  </si>
  <si>
    <r>
      <t xml:space="preserve">Work with PI, and applicable fiscal personnel if necessary, to confirm </t>
    </r>
    <r>
      <rPr>
        <b/>
        <sz val="11"/>
        <color rgb="FFFF0000"/>
        <rFont val="Calibri"/>
        <family val="2"/>
        <scheme val="minor"/>
      </rPr>
      <t>allowable and allocable and within period of availability</t>
    </r>
    <r>
      <rPr>
        <sz val="11"/>
        <color theme="1"/>
        <rFont val="Calibri"/>
        <family val="2"/>
        <scheme val="minor"/>
      </rPr>
      <t xml:space="preserve"> for account transferring to.</t>
    </r>
  </si>
  <si>
    <t>Work with PI to identify costs that should be corrected.</t>
  </si>
  <si>
    <r>
      <t>Determine if you are removing expenses that are excluded from indirect, 
also referred to as F&amp;A, (ex: tuition, equipment).</t>
    </r>
    <r>
      <rPr>
        <vertAlign val="superscript"/>
        <sz val="11"/>
        <color rgb="FFFF0000"/>
        <rFont val="Calibri"/>
        <family val="2"/>
        <scheme val="minor"/>
      </rPr>
      <t>1</t>
    </r>
  </si>
  <si>
    <t>If necessary, figure the amount the grant is overspent.</t>
  </si>
  <si>
    <t>Steps</t>
  </si>
  <si>
    <t>d</t>
  </si>
  <si>
    <t xml:space="preserve">    properly documented and retained</t>
  </si>
  <si>
    <t xml:space="preserve">    within the period of performance </t>
  </si>
  <si>
    <t xml:space="preserve">    made timely</t>
  </si>
  <si>
    <t xml:space="preserve">    allocable - directly benefit the project</t>
  </si>
  <si>
    <t xml:space="preserve">    an allowable charge</t>
  </si>
  <si>
    <t>Keep in mind cost transfers (the account you're moving the cost to) must be:</t>
  </si>
  <si>
    <t>c</t>
  </si>
  <si>
    <t>Ensure there are not encumbrances that should be taken into account, especially when dealing with an overspent account (i.e. tuition, salary, PO, etc.).</t>
  </si>
  <si>
    <t>b</t>
  </si>
  <si>
    <t>Communicate with the PI regarding the cost transfer.</t>
  </si>
  <si>
    <t>a</t>
  </si>
  <si>
    <t>Pre-steps</t>
  </si>
  <si>
    <t xml:space="preserve">A cost transfer is an after-the-fact transfer of costs (salary or non-salary) from one chartfield string to another. Ideally, all costs should be charged to the appropriate award when first incurred. However, there are circumstances where it may be necessary to transfer expenditures after the initial recording of the charge. This sheet is focused on cost transfers where one, or both, chartfields are a grant/contract related). </t>
  </si>
  <si>
    <t>Always review the account budget, or info, where costs are moving to for the above.</t>
  </si>
  <si>
    <t>Note: If PCE is &lt;365 days the PCE is completed by dept., 
 and OSP completes PCE.</t>
  </si>
  <si>
    <t>if &gt;365 days dept. fills out form</t>
  </si>
  <si>
    <t>"correcting mocode" or "spending grant down", etc. as explanation is not acceptable</t>
  </si>
  <si>
    <r>
      <t xml:space="preserve">     A section: </t>
    </r>
    <r>
      <rPr>
        <b/>
        <sz val="11"/>
        <color theme="1"/>
        <rFont val="Calibri"/>
        <family val="2"/>
        <scheme val="minor"/>
      </rPr>
      <t xml:space="preserve">working backwards (grant overspent, or very little balance remaining) </t>
    </r>
    <r>
      <rPr>
        <sz val="11"/>
        <color theme="1"/>
        <rFont val="Calibri"/>
        <family val="2"/>
        <scheme val="minor"/>
      </rPr>
      <t>know grant balance (- or +) &amp; salary is subject to grant benefit rate and FICA rate.</t>
    </r>
  </si>
  <si>
    <t xml:space="preserve">     D section: know salary &amp; salary is NOT subject to grant benefit rate and FICA rate.</t>
  </si>
  <si>
    <r>
      <rPr>
        <b/>
        <sz val="14"/>
        <color rgb="FFFFFF00"/>
        <rFont val="Calibri"/>
        <family val="2"/>
        <scheme val="minor"/>
      </rPr>
      <t>Student/Part-time Employee</t>
    </r>
    <r>
      <rPr>
        <b/>
        <sz val="11"/>
        <color theme="1"/>
        <rFont val="Calibri"/>
        <family val="2"/>
        <scheme val="minor"/>
      </rPr>
      <t xml:space="preserve">, Charged </t>
    </r>
    <r>
      <rPr>
        <b/>
        <u/>
        <sz val="14"/>
        <color theme="1"/>
        <rFont val="Calibri"/>
        <family val="2"/>
        <scheme val="minor"/>
      </rPr>
      <t>NO Grant Benefit Rate</t>
    </r>
    <r>
      <rPr>
        <b/>
        <sz val="11"/>
        <color theme="1"/>
        <rFont val="Calibri"/>
        <family val="2"/>
        <scheme val="minor"/>
      </rPr>
      <t xml:space="preserve"> and </t>
    </r>
    <r>
      <rPr>
        <b/>
        <i/>
        <u val="double"/>
        <sz val="14"/>
        <color theme="1"/>
        <rFont val="Calibri"/>
        <family val="2"/>
        <scheme val="minor"/>
      </rPr>
      <t>usually</t>
    </r>
    <r>
      <rPr>
        <b/>
        <u/>
        <sz val="14"/>
        <color theme="1"/>
        <rFont val="Calibri"/>
        <family val="2"/>
        <scheme val="minor"/>
      </rPr>
      <t xml:space="preserve"> NO FICA</t>
    </r>
  </si>
  <si>
    <t>Fiscal Year (YYYY)</t>
  </si>
  <si>
    <t>Full Amount from Pay 
Period to be corrected</t>
  </si>
  <si>
    <t>Each employee's FICA is slightly different due to benefits elections (FICA can change from month to month)</t>
  </si>
  <si>
    <r>
      <rPr>
        <b/>
        <sz val="14"/>
        <color rgb="FFFFFF00"/>
        <rFont val="Calibri"/>
        <family val="2"/>
        <scheme val="minor"/>
      </rPr>
      <t>Full-time Employee</t>
    </r>
    <r>
      <rPr>
        <b/>
        <sz val="11"/>
        <color theme="1"/>
        <rFont val="Calibri"/>
        <family val="2"/>
        <scheme val="minor"/>
      </rPr>
      <t xml:space="preserve">, Charged </t>
    </r>
    <r>
      <rPr>
        <b/>
        <u/>
        <sz val="14"/>
        <color theme="1"/>
        <rFont val="Calibri"/>
        <family val="2"/>
        <scheme val="minor"/>
      </rPr>
      <t>Grant Benefit Rate</t>
    </r>
    <r>
      <rPr>
        <b/>
        <sz val="11"/>
        <color theme="1"/>
        <rFont val="Calibri"/>
        <family val="2"/>
        <scheme val="minor"/>
      </rPr>
      <t xml:space="preserve"> &amp; </t>
    </r>
    <r>
      <rPr>
        <b/>
        <u/>
        <sz val="14"/>
        <color theme="1"/>
        <rFont val="Calibri"/>
        <family val="2"/>
        <scheme val="minor"/>
      </rPr>
      <t>FICA</t>
    </r>
  </si>
  <si>
    <t>Grant Benefit Rate</t>
  </si>
  <si>
    <t>Fiscal Year</t>
  </si>
  <si>
    <r>
      <rPr>
        <vertAlign val="superscript"/>
        <sz val="11"/>
        <color rgb="FFFF0000"/>
        <rFont val="Calibri"/>
        <family val="2"/>
        <scheme val="minor"/>
      </rPr>
      <t xml:space="preserve">1 </t>
    </r>
    <r>
      <rPr>
        <sz val="11"/>
        <color theme="1"/>
        <rFont val="Calibri"/>
        <family val="2"/>
        <scheme val="minor"/>
      </rPr>
      <t>review link to cost analysis to see what the modified total direct costs exclude. 
Be cautious when dealing with cost share accounts.</t>
    </r>
  </si>
  <si>
    <r>
      <t>If dealing with salary, equipment</t>
    </r>
    <r>
      <rPr>
        <vertAlign val="superscript"/>
        <sz val="11"/>
        <color rgb="FFFF0000"/>
        <rFont val="Calibri"/>
        <family val="2"/>
        <scheme val="minor"/>
      </rPr>
      <t>1</t>
    </r>
    <r>
      <rPr>
        <sz val="11"/>
        <color theme="1"/>
        <rFont val="Calibri"/>
        <family val="2"/>
        <scheme val="minor"/>
      </rPr>
      <t xml:space="preserve"> or subawards</t>
    </r>
    <r>
      <rPr>
        <vertAlign val="subscript"/>
        <sz val="11"/>
        <color rgb="FFFF0000"/>
        <rFont val="Calibri"/>
        <family val="2"/>
        <scheme val="minor"/>
      </rPr>
      <t>1</t>
    </r>
    <r>
      <rPr>
        <sz val="11"/>
        <color theme="1"/>
        <rFont val="Calibri"/>
        <family val="2"/>
        <scheme val="minor"/>
      </rPr>
      <t xml:space="preserve"> confirm the fiscal year the expenses </t>
    </r>
    <r>
      <rPr>
        <b/>
        <sz val="11"/>
        <color theme="1"/>
        <rFont val="Calibri"/>
        <family val="2"/>
        <scheme val="minor"/>
      </rPr>
      <t xml:space="preserve">occurred. </t>
    </r>
    <r>
      <rPr>
        <sz val="11"/>
        <color theme="1"/>
        <rFont val="Calibri"/>
        <family val="2"/>
        <scheme val="minor"/>
      </rPr>
      <t>All other expenditures typically are unaffected by the fiscal year.</t>
    </r>
  </si>
  <si>
    <t>Last updated</t>
  </si>
  <si>
    <r>
      <t>Cost transfer</t>
    </r>
    <r>
      <rPr>
        <b/>
        <sz val="16"/>
        <color rgb="FFFF0000"/>
        <rFont val="Calibri"/>
        <family val="2"/>
        <scheme val="minor"/>
      </rPr>
      <t>*</t>
    </r>
    <r>
      <rPr>
        <b/>
        <sz val="16"/>
        <color theme="1"/>
        <rFont val="Calibri"/>
        <family val="2"/>
        <scheme val="minor"/>
      </rPr>
      <t xml:space="preserve"> calculation sheet </t>
    </r>
  </si>
  <si>
    <r>
      <rPr>
        <sz val="11"/>
        <color rgb="FFFF0000"/>
        <rFont val="Calibri"/>
        <family val="2"/>
        <scheme val="minor"/>
      </rPr>
      <t>*</t>
    </r>
    <r>
      <rPr>
        <sz val="11"/>
        <color theme="1"/>
        <rFont val="Calibri"/>
        <family val="2"/>
        <scheme val="minor"/>
      </rPr>
      <t xml:space="preserve"> as defined in Allowable Costs and Cost Principles; Policy Number: 27002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</si>
</sst>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000_);_(* \(#,##0.0000\);_(* &quot;-&quot;??_);_(@_)"/>
    <numFmt numFmtId="165" formatCode="0.0000"/>
    <numFmt numFmtId="166" formatCode="0.00000"/>
    <numFmt numFmtId="167" formatCode="_(&quot;$&quot;* #,##0.00_);_(&quot;$&quot;* \(#,##0.00\);_(&quot;$&quot;* &quot;-&quot;????_);_(@_)"/>
    <numFmt numFmtId="168" formatCode="_(&quot;$&quot;* #,##0.0000_);_(&quot;$&quot;* \(#,##0.0000\);_(&quot;$&quot;* &quot;-&quot;????_);_(@_)"/>
    <numFmt numFmtId="169" formatCode="0.0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u/>
      <sz val="11"/>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b/>
      <sz val="14"/>
      <color rgb="FFFFFF00"/>
      <name val="Calibri"/>
      <family val="2"/>
      <scheme val="minor"/>
    </font>
    <font>
      <vertAlign val="superscript"/>
      <sz val="11"/>
      <color rgb="FFFF0000"/>
      <name val="Calibri"/>
      <family val="2"/>
      <scheme val="minor"/>
    </font>
    <font>
      <u/>
      <sz val="11"/>
      <color theme="10"/>
      <name val="Calibri"/>
      <family val="2"/>
      <scheme val="minor"/>
    </font>
    <font>
      <b/>
      <sz val="11"/>
      <color rgb="FFFF0000"/>
      <name val="Calibri"/>
      <family val="2"/>
      <scheme val="minor"/>
    </font>
    <font>
      <b/>
      <u/>
      <sz val="14"/>
      <color theme="1"/>
      <name val="Calibri"/>
      <family val="2"/>
      <scheme val="minor"/>
    </font>
    <font>
      <b/>
      <i/>
      <u val="double"/>
      <sz val="14"/>
      <color theme="1"/>
      <name val="Calibri"/>
      <family val="2"/>
      <scheme val="minor"/>
    </font>
    <font>
      <sz val="9"/>
      <color theme="1"/>
      <name val="Calibri"/>
      <family val="2"/>
      <scheme val="minor"/>
    </font>
    <font>
      <vertAlign val="subscript"/>
      <sz val="11"/>
      <color rgb="FFFF0000"/>
      <name val="Calibri"/>
      <family val="2"/>
      <scheme val="minor"/>
    </font>
    <font>
      <sz val="11"/>
      <color rgb="FFFF0000"/>
      <name val="Calibri"/>
      <family val="2"/>
      <scheme val="minor"/>
    </font>
    <font>
      <b/>
      <sz val="16"/>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86">
    <xf numFmtId="0" fontId="0" fillId="0" borderId="0" xfId="0"/>
    <xf numFmtId="0" fontId="0" fillId="2" borderId="0" xfId="0" applyFill="1"/>
    <xf numFmtId="0" fontId="3" fillId="2" borderId="0" xfId="0" applyFont="1" applyFill="1"/>
    <xf numFmtId="0" fontId="3" fillId="2" borderId="0" xfId="0" applyFont="1" applyFill="1" applyAlignment="1">
      <alignment horizontal="center"/>
    </xf>
    <xf numFmtId="164" fontId="0" fillId="2" borderId="0" xfId="1" applyNumberFormat="1" applyFont="1" applyFill="1"/>
    <xf numFmtId="43" fontId="0" fillId="2" borderId="0" xfId="1" applyFont="1" applyFill="1"/>
    <xf numFmtId="0" fontId="6" fillId="2" borderId="0" xfId="0" applyFont="1" applyFill="1" applyAlignment="1">
      <alignment horizontal="center"/>
    </xf>
    <xf numFmtId="0" fontId="0" fillId="2" borderId="0" xfId="0" applyFill="1" applyAlignment="1">
      <alignment horizontal="left"/>
    </xf>
    <xf numFmtId="44" fontId="0" fillId="2" borderId="0" xfId="2" applyFont="1" applyFill="1" applyBorder="1"/>
    <xf numFmtId="165" fontId="0" fillId="2" borderId="0" xfId="0" applyNumberFormat="1" applyFill="1"/>
    <xf numFmtId="44" fontId="0" fillId="2" borderId="0" xfId="2" applyFont="1" applyFill="1"/>
    <xf numFmtId="167" fontId="0" fillId="2" borderId="0" xfId="0" applyNumberFormat="1" applyFill="1"/>
    <xf numFmtId="44" fontId="0" fillId="2" borderId="0" xfId="0" applyNumberFormat="1" applyFill="1"/>
    <xf numFmtId="44" fontId="3" fillId="2" borderId="0" xfId="0" applyNumberFormat="1" applyFont="1" applyFill="1"/>
    <xf numFmtId="168" fontId="0" fillId="2" borderId="0" xfId="0" applyNumberFormat="1" applyFill="1"/>
    <xf numFmtId="44" fontId="3" fillId="2" borderId="0" xfId="2" applyFont="1" applyFill="1"/>
    <xf numFmtId="44" fontId="0" fillId="2" borderId="0" xfId="2" applyFont="1" applyFill="1" applyProtection="1">
      <protection locked="0"/>
    </xf>
    <xf numFmtId="166" fontId="0" fillId="2" borderId="0" xfId="0" applyNumberFormat="1" applyFill="1" applyProtection="1">
      <protection locked="0"/>
    </xf>
    <xf numFmtId="0" fontId="0" fillId="5" borderId="0" xfId="0" applyFill="1"/>
    <xf numFmtId="0" fontId="3" fillId="5" borderId="0" xfId="0" applyFont="1" applyFill="1"/>
    <xf numFmtId="165" fontId="0" fillId="4" borderId="0" xfId="3" applyNumberFormat="1" applyFont="1" applyFill="1" applyProtection="1"/>
    <xf numFmtId="0" fontId="3" fillId="2" borderId="2" xfId="0" applyFont="1" applyFill="1" applyBorder="1" applyAlignment="1">
      <alignment horizontal="center"/>
    </xf>
    <xf numFmtId="0" fontId="3" fillId="2" borderId="3" xfId="0" applyFont="1" applyFill="1" applyBorder="1" applyAlignment="1">
      <alignment horizontal="center"/>
    </xf>
    <xf numFmtId="165" fontId="0" fillId="2" borderId="4" xfId="0" applyNumberFormat="1" applyFill="1" applyBorder="1"/>
    <xf numFmtId="166" fontId="0" fillId="4" borderId="5" xfId="0" applyNumberFormat="1" applyFill="1" applyBorder="1" applyProtection="1">
      <protection locked="0"/>
    </xf>
    <xf numFmtId="167" fontId="0" fillId="2" borderId="6" xfId="0" applyNumberFormat="1" applyFill="1" applyBorder="1"/>
    <xf numFmtId="44" fontId="0" fillId="2" borderId="7" xfId="0" applyNumberFormat="1" applyFill="1" applyBorder="1"/>
    <xf numFmtId="44" fontId="10" fillId="2" borderId="0" xfId="0" applyNumberFormat="1" applyFont="1" applyFill="1"/>
    <xf numFmtId="44" fontId="4" fillId="2" borderId="0" xfId="2" applyFont="1" applyFill="1"/>
    <xf numFmtId="0" fontId="0" fillId="2" borderId="0" xfId="0" applyFill="1" applyAlignment="1">
      <alignment horizontal="right"/>
    </xf>
    <xf numFmtId="43" fontId="0" fillId="2" borderId="0" xfId="1" applyFont="1" applyFill="1" applyAlignment="1"/>
    <xf numFmtId="0" fontId="0" fillId="2" borderId="0" xfId="0" quotePrefix="1" applyFill="1" applyAlignment="1">
      <alignment horizontal="right"/>
    </xf>
    <xf numFmtId="43" fontId="0" fillId="2" borderId="0" xfId="0" applyNumberFormat="1" applyFill="1"/>
    <xf numFmtId="44" fontId="0" fillId="2" borderId="0" xfId="0" applyNumberFormat="1" applyFill="1" applyAlignment="1">
      <alignment horizontal="center"/>
    </xf>
    <xf numFmtId="0" fontId="5" fillId="3" borderId="9" xfId="0" applyFont="1" applyFill="1" applyBorder="1" applyAlignment="1">
      <alignment horizontal="center"/>
    </xf>
    <xf numFmtId="0" fontId="3" fillId="7" borderId="9" xfId="0" applyFont="1" applyFill="1" applyBorder="1"/>
    <xf numFmtId="0" fontId="2" fillId="7" borderId="9" xfId="0" applyFont="1" applyFill="1" applyBorder="1" applyAlignment="1">
      <alignment horizontal="center"/>
    </xf>
    <xf numFmtId="0" fontId="0" fillId="7" borderId="9" xfId="0" applyFill="1" applyBorder="1"/>
    <xf numFmtId="43" fontId="3" fillId="7" borderId="9" xfId="1" applyFont="1" applyFill="1" applyBorder="1"/>
    <xf numFmtId="164" fontId="3" fillId="7" borderId="9" xfId="1" applyNumberFormat="1" applyFont="1" applyFill="1" applyBorder="1"/>
    <xf numFmtId="43" fontId="0" fillId="7" borderId="9" xfId="1" applyFont="1" applyFill="1" applyBorder="1"/>
    <xf numFmtId="44" fontId="0" fillId="8" borderId="1" xfId="2" applyFont="1" applyFill="1" applyBorder="1" applyProtection="1">
      <protection locked="0"/>
    </xf>
    <xf numFmtId="0" fontId="0" fillId="2" borderId="0" xfId="0" quotePrefix="1" applyFill="1"/>
    <xf numFmtId="0" fontId="15" fillId="2" borderId="0" xfId="4" applyFill="1"/>
    <xf numFmtId="0" fontId="0" fillId="2" borderId="0" xfId="0" applyFill="1" applyAlignment="1">
      <alignment horizontal="left" wrapText="1"/>
    </xf>
    <xf numFmtId="0" fontId="0" fillId="9" borderId="0" xfId="0" applyFill="1" applyAlignment="1">
      <alignment wrapText="1"/>
    </xf>
    <xf numFmtId="0" fontId="0" fillId="9" borderId="0" xfId="0" applyFill="1"/>
    <xf numFmtId="0" fontId="0" fillId="9" borderId="0" xfId="0" applyFill="1" applyAlignment="1">
      <alignment horizontal="left"/>
    </xf>
    <xf numFmtId="0" fontId="3" fillId="2" borderId="0" xfId="0" applyFont="1" applyFill="1" applyAlignment="1">
      <alignment horizontal="left" vertical="top"/>
    </xf>
    <xf numFmtId="0" fontId="0" fillId="2" borderId="0" xfId="0" applyFill="1" applyAlignment="1">
      <alignment vertical="top"/>
    </xf>
    <xf numFmtId="0" fontId="0" fillId="10" borderId="0" xfId="0" applyFill="1"/>
    <xf numFmtId="0" fontId="16" fillId="2" borderId="0" xfId="0" applyFont="1" applyFill="1"/>
    <xf numFmtId="0" fontId="0" fillId="2" borderId="0" xfId="0" applyFill="1" applyAlignment="1">
      <alignment horizontal="left" vertical="top"/>
    </xf>
    <xf numFmtId="0" fontId="3" fillId="2" borderId="0" xfId="0" applyFont="1" applyFill="1" applyAlignment="1">
      <alignment horizontal="right"/>
    </xf>
    <xf numFmtId="0" fontId="3" fillId="2" borderId="0" xfId="0" applyFont="1" applyFill="1" applyAlignment="1">
      <alignment horizontal="left"/>
    </xf>
    <xf numFmtId="169" fontId="0" fillId="8" borderId="10" xfId="0" applyNumberFormat="1" applyFill="1" applyBorder="1" applyProtection="1">
      <protection locked="0"/>
    </xf>
    <xf numFmtId="0" fontId="0" fillId="2" borderId="0" xfId="0" applyFill="1" applyAlignment="1">
      <alignment horizontal="center"/>
    </xf>
    <xf numFmtId="44" fontId="0" fillId="11" borderId="1" xfId="2" applyFont="1" applyFill="1" applyBorder="1" applyProtection="1">
      <protection locked="0"/>
    </xf>
    <xf numFmtId="0" fontId="0" fillId="11" borderId="10" xfId="0" applyFill="1" applyBorder="1" applyProtection="1">
      <protection locked="0"/>
    </xf>
    <xf numFmtId="44" fontId="0" fillId="11" borderId="8" xfId="2" applyFont="1" applyFill="1" applyBorder="1" applyProtection="1">
      <protection locked="0"/>
    </xf>
    <xf numFmtId="0" fontId="9" fillId="2" borderId="0" xfId="0" applyFont="1" applyFill="1" applyAlignment="1">
      <alignment horizontal="center" wrapText="1"/>
    </xf>
    <xf numFmtId="0" fontId="0" fillId="11" borderId="1" xfId="0" applyFill="1" applyBorder="1" applyProtection="1">
      <protection locked="0"/>
    </xf>
    <xf numFmtId="0" fontId="0" fillId="2" borderId="0" xfId="0" applyFill="1" applyAlignment="1">
      <alignment horizontal="centerContinuous" wrapText="1"/>
    </xf>
    <xf numFmtId="165" fontId="0" fillId="0" borderId="0" xfId="0" applyNumberFormat="1"/>
    <xf numFmtId="0" fontId="0" fillId="2" borderId="0" xfId="2" applyNumberFormat="1" applyFont="1" applyFill="1"/>
    <xf numFmtId="14" fontId="3" fillId="2" borderId="0" xfId="0" applyNumberFormat="1" applyFont="1" applyFill="1" applyAlignment="1">
      <alignment horizontal="right"/>
    </xf>
    <xf numFmtId="0" fontId="0" fillId="2" borderId="0" xfId="0" quotePrefix="1" applyFill="1" applyAlignment="1">
      <alignment horizontal="centerContinuous" wrapText="1"/>
    </xf>
    <xf numFmtId="0" fontId="0" fillId="2" borderId="0" xfId="0" quotePrefix="1" applyFill="1" applyAlignment="1">
      <alignment horizontal="left"/>
    </xf>
    <xf numFmtId="0" fontId="0" fillId="2" borderId="0" xfId="0" applyFill="1" applyAlignment="1">
      <alignment horizontal="left" wrapText="1"/>
    </xf>
    <xf numFmtId="0" fontId="12" fillId="2" borderId="0" xfId="0" applyFont="1" applyFill="1" applyAlignment="1">
      <alignment horizontal="center"/>
    </xf>
    <xf numFmtId="0" fontId="0" fillId="2" borderId="0" xfId="0" applyFill="1" applyAlignment="1">
      <alignment horizontal="center"/>
    </xf>
    <xf numFmtId="0" fontId="0" fillId="10" borderId="0" xfId="0"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left" vertical="top"/>
    </xf>
    <xf numFmtId="0" fontId="3" fillId="2" borderId="0" xfId="0" applyFont="1" applyFill="1" applyAlignment="1">
      <alignment horizontal="left" wrapText="1"/>
    </xf>
    <xf numFmtId="0" fontId="3" fillId="2" borderId="0" xfId="0" applyFont="1" applyFill="1" applyAlignment="1">
      <alignment horizontal="center" wrapText="1"/>
    </xf>
    <xf numFmtId="0" fontId="19" fillId="2" borderId="0" xfId="0" applyFont="1" applyFill="1" applyAlignment="1">
      <alignment horizontal="center" wrapText="1"/>
    </xf>
    <xf numFmtId="0" fontId="19" fillId="2" borderId="9" xfId="0" applyFont="1" applyFill="1" applyBorder="1" applyAlignment="1">
      <alignment horizontal="center" wrapText="1"/>
    </xf>
    <xf numFmtId="0" fontId="11" fillId="2" borderId="0" xfId="0" applyFont="1" applyFill="1" applyAlignment="1">
      <alignment horizontal="center"/>
    </xf>
    <xf numFmtId="0" fontId="0" fillId="11" borderId="0" xfId="0" applyFill="1" applyAlignment="1">
      <alignment horizontal="center"/>
    </xf>
    <xf numFmtId="0" fontId="3" fillId="2" borderId="0" xfId="0" applyFont="1" applyFill="1" applyAlignment="1">
      <alignment horizontal="center"/>
    </xf>
    <xf numFmtId="0" fontId="3" fillId="6" borderId="9" xfId="0" quotePrefix="1" applyFont="1" applyFill="1" applyBorder="1" applyAlignment="1">
      <alignment horizontal="center"/>
    </xf>
    <xf numFmtId="0" fontId="10" fillId="4" borderId="0" xfId="0" applyFont="1" applyFill="1" applyAlignment="1">
      <alignment horizontal="left" vertical="top" wrapText="1"/>
    </xf>
    <xf numFmtId="0" fontId="3" fillId="6" borderId="11" xfId="0" quotePrefix="1" applyFont="1" applyFill="1" applyBorder="1" applyAlignment="1">
      <alignment horizontal="center"/>
    </xf>
    <xf numFmtId="0" fontId="12" fillId="0" borderId="0" xfId="0" applyFont="1" applyAlignment="1">
      <alignment horizontal="center"/>
    </xf>
    <xf numFmtId="0" fontId="0" fillId="8" borderId="0" xfId="0" applyFill="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onsoredprograms.mst.edu/resources/forms/" TargetMode="External"/><Relationship Id="rId2" Type="http://schemas.openxmlformats.org/officeDocument/2006/relationships/hyperlink" Target="https://www.umsystem.edu/ums/fa/controller/benefit_rate" TargetMode="External"/><Relationship Id="rId1" Type="http://schemas.openxmlformats.org/officeDocument/2006/relationships/hyperlink" Target="https://www.umsystem.edu/ums/fa/controller/cost-analysis-farat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491C-6176-4A30-B3E3-F1A160B32C1C}">
  <dimension ref="A1:L45"/>
  <sheetViews>
    <sheetView tabSelected="1" topLeftCell="A6" zoomScaleNormal="100" zoomScaleSheetLayoutView="106" workbookViewId="0">
      <selection activeCell="B44" sqref="B44"/>
    </sheetView>
  </sheetViews>
  <sheetFormatPr defaultColWidth="8.85546875" defaultRowHeight="15" x14ac:dyDescent="0.25"/>
  <cols>
    <col min="1" max="1" width="9.85546875" style="29" bestFit="1" customWidth="1"/>
    <col min="2" max="2" width="2.5703125" style="1" customWidth="1"/>
    <col min="3" max="10" width="8.85546875" style="1"/>
    <col min="11" max="11" width="8.85546875" style="1" customWidth="1"/>
    <col min="12" max="16384" width="8.85546875" style="1"/>
  </cols>
  <sheetData>
    <row r="1" spans="1:11" ht="21" x14ac:dyDescent="0.35">
      <c r="A1" s="69" t="s">
        <v>98</v>
      </c>
      <c r="B1" s="69"/>
      <c r="C1" s="69"/>
      <c r="D1" s="69"/>
      <c r="E1" s="69"/>
      <c r="F1" s="69"/>
      <c r="G1" s="69"/>
      <c r="H1" s="69"/>
      <c r="I1" s="69"/>
      <c r="J1" s="69"/>
      <c r="K1" s="69"/>
    </row>
    <row r="2" spans="1:11" ht="72.75" customHeight="1" x14ac:dyDescent="0.25">
      <c r="A2" s="68" t="s">
        <v>81</v>
      </c>
      <c r="B2" s="68"/>
      <c r="C2" s="68"/>
      <c r="D2" s="68"/>
      <c r="E2" s="68"/>
      <c r="F2" s="68"/>
      <c r="G2" s="68"/>
      <c r="H2" s="68"/>
      <c r="I2" s="68"/>
      <c r="J2" s="68"/>
      <c r="K2" s="68"/>
    </row>
    <row r="3" spans="1:11" ht="9" customHeight="1" x14ac:dyDescent="0.25"/>
    <row r="4" spans="1:11" x14ac:dyDescent="0.25">
      <c r="A4" s="53" t="s">
        <v>80</v>
      </c>
      <c r="B4" s="54" t="s">
        <v>79</v>
      </c>
      <c r="C4" s="1" t="s">
        <v>78</v>
      </c>
    </row>
    <row r="5" spans="1:11" ht="28.15" customHeight="1" x14ac:dyDescent="0.25">
      <c r="B5" s="48" t="s">
        <v>77</v>
      </c>
      <c r="C5" s="68" t="s">
        <v>76</v>
      </c>
      <c r="D5" s="68"/>
      <c r="E5" s="68"/>
      <c r="F5" s="68"/>
      <c r="G5" s="68"/>
      <c r="H5" s="68"/>
      <c r="I5" s="68"/>
      <c r="J5" s="68"/>
      <c r="K5" s="68"/>
    </row>
    <row r="6" spans="1:11" x14ac:dyDescent="0.25">
      <c r="B6" s="54" t="s">
        <v>75</v>
      </c>
      <c r="C6" s="1" t="s">
        <v>74</v>
      </c>
    </row>
    <row r="7" spans="1:11" x14ac:dyDescent="0.25">
      <c r="B7" s="54"/>
      <c r="C7" s="1" t="s">
        <v>73</v>
      </c>
    </row>
    <row r="8" spans="1:11" x14ac:dyDescent="0.25">
      <c r="B8" s="54"/>
      <c r="C8" s="1" t="s">
        <v>72</v>
      </c>
    </row>
    <row r="9" spans="1:11" x14ac:dyDescent="0.25">
      <c r="B9" s="54"/>
      <c r="C9" s="1" t="s">
        <v>71</v>
      </c>
    </row>
    <row r="10" spans="1:11" x14ac:dyDescent="0.25">
      <c r="B10" s="54"/>
      <c r="C10" s="1" t="s">
        <v>70</v>
      </c>
    </row>
    <row r="11" spans="1:11" x14ac:dyDescent="0.25">
      <c r="B11" s="54"/>
      <c r="C11" s="1" t="s">
        <v>69</v>
      </c>
    </row>
    <row r="12" spans="1:11" x14ac:dyDescent="0.25">
      <c r="B12" s="54" t="s">
        <v>68</v>
      </c>
      <c r="C12" s="1" t="s">
        <v>82</v>
      </c>
    </row>
    <row r="13" spans="1:11" x14ac:dyDescent="0.25">
      <c r="B13" s="54"/>
      <c r="C13" s="1" t="s">
        <v>83</v>
      </c>
    </row>
    <row r="14" spans="1:11" x14ac:dyDescent="0.25">
      <c r="B14" s="54"/>
      <c r="C14" s="1" t="s">
        <v>84</v>
      </c>
    </row>
    <row r="15" spans="1:11" ht="8.4499999999999993" customHeight="1" x14ac:dyDescent="0.25">
      <c r="B15" s="7"/>
    </row>
    <row r="16" spans="1:11" x14ac:dyDescent="0.25">
      <c r="A16" s="53" t="s">
        <v>67</v>
      </c>
      <c r="B16" s="48">
        <v>1</v>
      </c>
      <c r="C16" s="1" t="s">
        <v>66</v>
      </c>
    </row>
    <row r="17" spans="1:11" ht="33.75" customHeight="1" x14ac:dyDescent="0.25">
      <c r="B17" s="48">
        <v>2</v>
      </c>
      <c r="C17" s="72" t="s">
        <v>65</v>
      </c>
      <c r="D17" s="73"/>
      <c r="E17" s="73"/>
      <c r="F17" s="73"/>
      <c r="G17" s="73"/>
      <c r="H17" s="73"/>
      <c r="I17" s="73"/>
      <c r="J17" s="73"/>
      <c r="K17" s="73"/>
    </row>
    <row r="18" spans="1:11" ht="28.9" customHeight="1" x14ac:dyDescent="0.25">
      <c r="B18" s="48">
        <v>3</v>
      </c>
      <c r="C18" s="68" t="s">
        <v>96</v>
      </c>
      <c r="D18" s="68"/>
      <c r="E18" s="68"/>
      <c r="F18" s="68"/>
      <c r="G18" s="68"/>
      <c r="H18" s="68"/>
      <c r="I18" s="68"/>
      <c r="J18" s="68"/>
      <c r="K18" s="68"/>
    </row>
    <row r="19" spans="1:11" x14ac:dyDescent="0.25">
      <c r="B19" s="48">
        <v>4</v>
      </c>
      <c r="C19" s="1" t="s">
        <v>64</v>
      </c>
    </row>
    <row r="20" spans="1:11" ht="28.9" customHeight="1" x14ac:dyDescent="0.25">
      <c r="B20" s="48">
        <v>5</v>
      </c>
      <c r="C20" s="68" t="s">
        <v>63</v>
      </c>
      <c r="D20" s="68"/>
      <c r="E20" s="68"/>
      <c r="F20" s="68"/>
      <c r="G20" s="68"/>
      <c r="H20" s="68"/>
      <c r="I20" s="68"/>
      <c r="J20" s="68"/>
      <c r="K20" s="68"/>
    </row>
    <row r="21" spans="1:11" ht="28.9" customHeight="1" x14ac:dyDescent="0.25">
      <c r="B21" s="48">
        <v>6</v>
      </c>
      <c r="C21" s="74" t="s">
        <v>62</v>
      </c>
      <c r="D21" s="74"/>
      <c r="E21" s="74"/>
      <c r="F21" s="74"/>
      <c r="G21" s="74"/>
      <c r="H21" s="74"/>
      <c r="I21" s="74"/>
      <c r="J21" s="74"/>
      <c r="K21" s="74"/>
    </row>
    <row r="22" spans="1:11" x14ac:dyDescent="0.25">
      <c r="B22" s="52"/>
      <c r="C22" s="2" t="s">
        <v>61</v>
      </c>
    </row>
    <row r="23" spans="1:11" x14ac:dyDescent="0.25">
      <c r="B23" s="52"/>
      <c r="C23" s="2" t="s">
        <v>60</v>
      </c>
    </row>
    <row r="24" spans="1:11" x14ac:dyDescent="0.25">
      <c r="B24" s="52"/>
      <c r="C24" s="2" t="s">
        <v>59</v>
      </c>
    </row>
    <row r="25" spans="1:11" x14ac:dyDescent="0.25">
      <c r="B25" s="49"/>
      <c r="C25" s="1" t="s">
        <v>58</v>
      </c>
    </row>
    <row r="26" spans="1:11" x14ac:dyDescent="0.25">
      <c r="B26" s="49"/>
      <c r="C26" s="1" t="s">
        <v>85</v>
      </c>
    </row>
    <row r="27" spans="1:11" ht="27.75" customHeight="1" x14ac:dyDescent="0.25">
      <c r="B27" s="48">
        <v>7</v>
      </c>
      <c r="C27" s="68" t="s">
        <v>57</v>
      </c>
      <c r="D27" s="68"/>
      <c r="E27" s="68"/>
      <c r="F27" s="68"/>
      <c r="G27" s="68"/>
      <c r="H27" s="68"/>
      <c r="I27" s="68"/>
      <c r="J27" s="68"/>
      <c r="K27" s="68"/>
    </row>
    <row r="28" spans="1:11" ht="43.15" customHeight="1" x14ac:dyDescent="0.25">
      <c r="B28" s="48">
        <v>8</v>
      </c>
      <c r="C28" s="68" t="s">
        <v>56</v>
      </c>
      <c r="D28" s="68"/>
      <c r="E28" s="68"/>
      <c r="F28" s="68"/>
      <c r="G28" s="68"/>
      <c r="H28" s="68"/>
      <c r="I28" s="68"/>
      <c r="J28" s="68"/>
      <c r="K28" s="68"/>
    </row>
    <row r="29" spans="1:11" x14ac:dyDescent="0.25">
      <c r="A29" s="51" t="s">
        <v>55</v>
      </c>
      <c r="B29" s="48"/>
      <c r="C29" s="44"/>
      <c r="D29" s="44"/>
      <c r="E29" s="44"/>
      <c r="F29" s="44"/>
      <c r="G29" s="44"/>
      <c r="H29" s="44"/>
      <c r="I29" s="44"/>
      <c r="J29" s="44"/>
      <c r="K29" s="44"/>
    </row>
    <row r="30" spans="1:11" ht="14.45" customHeight="1" x14ac:dyDescent="0.25">
      <c r="A30" s="71" t="s">
        <v>54</v>
      </c>
      <c r="B30" s="71"/>
      <c r="C30" s="71"/>
      <c r="D30" s="71"/>
      <c r="E30" s="71"/>
      <c r="F30" s="71"/>
      <c r="G30" s="71"/>
      <c r="H30" s="71"/>
      <c r="I30" s="71"/>
      <c r="J30" s="50"/>
      <c r="K30" s="50"/>
    </row>
    <row r="31" spans="1:11" ht="30.75" customHeight="1" x14ac:dyDescent="0.25">
      <c r="A31" s="72" t="s">
        <v>86</v>
      </c>
      <c r="B31" s="72"/>
      <c r="C31" s="72"/>
      <c r="D31" s="72"/>
      <c r="E31" s="72"/>
      <c r="F31" s="72"/>
      <c r="G31" s="72"/>
      <c r="H31" s="72"/>
      <c r="I31" s="72"/>
      <c r="J31" s="72"/>
      <c r="K31" s="72"/>
    </row>
    <row r="32" spans="1:11" x14ac:dyDescent="0.25">
      <c r="A32" s="7" t="s">
        <v>53</v>
      </c>
      <c r="B32" s="48"/>
      <c r="D32" s="7"/>
      <c r="E32" s="44"/>
      <c r="F32" s="44"/>
      <c r="G32" s="44"/>
      <c r="H32" s="44"/>
      <c r="I32" s="44"/>
      <c r="J32" s="44"/>
      <c r="K32" s="44"/>
    </row>
    <row r="33" spans="1:12" ht="29.25" customHeight="1" x14ac:dyDescent="0.25">
      <c r="A33" s="68" t="s">
        <v>52</v>
      </c>
      <c r="B33" s="68"/>
      <c r="C33" s="68"/>
      <c r="D33" s="68"/>
      <c r="E33" s="68"/>
      <c r="F33" s="68"/>
      <c r="G33" s="68"/>
      <c r="H33" s="68"/>
      <c r="I33" s="68"/>
      <c r="J33" s="68"/>
      <c r="K33" s="68"/>
    </row>
    <row r="34" spans="1:12" x14ac:dyDescent="0.25">
      <c r="A34" s="7" t="s">
        <v>87</v>
      </c>
      <c r="B34" s="48"/>
      <c r="D34" s="7"/>
      <c r="E34" s="44"/>
      <c r="F34" s="44"/>
      <c r="G34" s="44"/>
      <c r="H34" s="44"/>
      <c r="I34" s="44"/>
      <c r="J34" s="44"/>
      <c r="K34" s="44"/>
    </row>
    <row r="35" spans="1:12" x14ac:dyDescent="0.25">
      <c r="A35" s="47" t="s">
        <v>51</v>
      </c>
      <c r="B35" s="46"/>
      <c r="C35" s="45"/>
      <c r="D35" s="45"/>
      <c r="E35" s="45"/>
      <c r="F35" s="45"/>
      <c r="G35" s="45"/>
      <c r="H35" s="45"/>
      <c r="I35" s="45"/>
      <c r="J35" s="45"/>
      <c r="K35" s="45"/>
    </row>
    <row r="36" spans="1:12" x14ac:dyDescent="0.25">
      <c r="A36" s="7" t="s">
        <v>50</v>
      </c>
      <c r="C36" s="44"/>
      <c r="D36" s="44"/>
      <c r="E36" s="44"/>
      <c r="F36" s="44"/>
      <c r="G36" s="44"/>
      <c r="H36" s="44"/>
      <c r="I36" s="44"/>
      <c r="J36" s="44"/>
      <c r="K36" s="44"/>
    </row>
    <row r="37" spans="1:12" x14ac:dyDescent="0.25">
      <c r="A37" s="7"/>
      <c r="C37" s="44"/>
      <c r="D37" s="44"/>
      <c r="E37" s="44"/>
      <c r="F37" s="44"/>
      <c r="G37" s="44"/>
      <c r="H37" s="44"/>
      <c r="I37" s="44"/>
      <c r="J37" s="44"/>
      <c r="K37" s="44"/>
    </row>
    <row r="38" spans="1:12" x14ac:dyDescent="0.25">
      <c r="A38" s="70" t="s">
        <v>49</v>
      </c>
      <c r="B38" s="70"/>
      <c r="C38" s="70"/>
      <c r="D38" s="70"/>
      <c r="E38" s="70"/>
      <c r="F38" s="70"/>
      <c r="G38" s="70"/>
      <c r="H38" s="70"/>
      <c r="I38" s="70"/>
      <c r="J38" s="70"/>
      <c r="K38" s="70"/>
    </row>
    <row r="39" spans="1:12" x14ac:dyDescent="0.25">
      <c r="B39" s="43" t="s">
        <v>48</v>
      </c>
    </row>
    <row r="40" spans="1:12" x14ac:dyDescent="0.25">
      <c r="B40" s="43" t="s">
        <v>47</v>
      </c>
      <c r="J40" s="43"/>
    </row>
    <row r="41" spans="1:12" x14ac:dyDescent="0.25">
      <c r="B41" s="43" t="s">
        <v>46</v>
      </c>
      <c r="J41" s="43"/>
    </row>
    <row r="42" spans="1:12" ht="29.45" customHeight="1" x14ac:dyDescent="0.25">
      <c r="A42" s="62"/>
      <c r="B42" s="68" t="s">
        <v>95</v>
      </c>
      <c r="C42" s="68"/>
      <c r="D42" s="68"/>
      <c r="E42" s="68"/>
      <c r="F42" s="68"/>
      <c r="G42" s="68"/>
      <c r="H42" s="68"/>
      <c r="I42" s="68"/>
      <c r="J42" s="68"/>
      <c r="K42" s="68"/>
      <c r="L42" s="62"/>
    </row>
    <row r="43" spans="1:12" x14ac:dyDescent="0.25">
      <c r="A43" s="66"/>
      <c r="B43" s="67" t="s">
        <v>99</v>
      </c>
      <c r="C43" s="44"/>
      <c r="D43" s="44"/>
      <c r="E43" s="44"/>
      <c r="F43" s="44"/>
      <c r="G43" s="44"/>
      <c r="H43" s="44"/>
      <c r="I43" s="44"/>
      <c r="J43" s="44"/>
      <c r="K43" s="44"/>
      <c r="L43" s="62"/>
    </row>
    <row r="45" spans="1:12" x14ac:dyDescent="0.25">
      <c r="A45" s="65">
        <v>45796</v>
      </c>
      <c r="B45" s="2"/>
      <c r="C45" s="53" t="s">
        <v>97</v>
      </c>
    </row>
  </sheetData>
  <sheetProtection sheet="1" objects="1" scenarios="1"/>
  <mergeCells count="14">
    <mergeCell ref="B42:K42"/>
    <mergeCell ref="A1:K1"/>
    <mergeCell ref="A38:K38"/>
    <mergeCell ref="C27:K27"/>
    <mergeCell ref="C28:K28"/>
    <mergeCell ref="A30:I30"/>
    <mergeCell ref="A2:K2"/>
    <mergeCell ref="C5:K5"/>
    <mergeCell ref="C17:K17"/>
    <mergeCell ref="C18:K18"/>
    <mergeCell ref="C20:K20"/>
    <mergeCell ref="C21:K21"/>
    <mergeCell ref="A31:K31"/>
    <mergeCell ref="A33:K33"/>
  </mergeCells>
  <hyperlinks>
    <hyperlink ref="B40" r:id="rId1" xr:uid="{223E8737-1A5B-4113-8BE9-596B9AA2D516}"/>
    <hyperlink ref="B41" r:id="rId2" xr:uid="{70E2F2E4-2C54-4CFC-9501-A616D30886F6}"/>
    <hyperlink ref="B39" r:id="rId3" xr:uid="{0434A9AC-AA4C-4A83-A4A1-744667414D0E}"/>
  </hyperlinks>
  <pageMargins left="0.5" right="0.5" top="0.5" bottom="0.5" header="0.5" footer="0.5"/>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4AD5-56C7-4457-B90A-F5A96C70848A}">
  <sheetPr>
    <tabColor rgb="FF92D050"/>
  </sheetPr>
  <dimension ref="A1:S43"/>
  <sheetViews>
    <sheetView workbookViewId="0">
      <selection activeCell="G18" sqref="G18"/>
    </sheetView>
  </sheetViews>
  <sheetFormatPr defaultRowHeight="15" x14ac:dyDescent="0.25"/>
  <cols>
    <col min="4" max="4" width="14" customWidth="1"/>
    <col min="5" max="5" width="12.42578125" customWidth="1"/>
    <col min="6" max="6" width="11.85546875" customWidth="1"/>
    <col min="7" max="7" width="13.42578125" bestFit="1" customWidth="1"/>
    <col min="8" max="8" width="13.28515625" customWidth="1"/>
    <col min="9" max="9" width="16.28515625" bestFit="1" customWidth="1"/>
    <col min="12" max="12" width="17.7109375" bestFit="1" customWidth="1"/>
    <col min="13" max="13" width="14.85546875" customWidth="1"/>
    <col min="15" max="16" width="13.7109375" customWidth="1"/>
  </cols>
  <sheetData>
    <row r="1" spans="1:19" ht="18.75" x14ac:dyDescent="0.3">
      <c r="A1" s="78" t="s">
        <v>0</v>
      </c>
      <c r="B1" s="78"/>
      <c r="C1" s="78"/>
      <c r="D1" s="78"/>
      <c r="E1" s="78"/>
      <c r="F1" s="78"/>
      <c r="G1" s="78"/>
      <c r="H1" s="78"/>
      <c r="I1" s="78"/>
      <c r="J1" s="78"/>
      <c r="K1" s="78"/>
      <c r="L1" s="78"/>
      <c r="M1" s="78"/>
      <c r="N1" s="1"/>
      <c r="O1" s="1"/>
      <c r="P1" s="1"/>
      <c r="Q1" s="1"/>
      <c r="R1" s="1"/>
      <c r="S1" s="1"/>
    </row>
    <row r="2" spans="1:19" x14ac:dyDescent="0.25">
      <c r="A2" s="1"/>
      <c r="B2" s="1"/>
      <c r="C2" s="1"/>
      <c r="D2" s="1"/>
      <c r="E2" s="1"/>
      <c r="F2" s="1"/>
      <c r="G2" s="1"/>
      <c r="H2" s="1"/>
      <c r="I2" s="1"/>
      <c r="J2" s="1"/>
      <c r="K2" s="1"/>
      <c r="L2" s="1"/>
      <c r="M2" s="1"/>
      <c r="N2" s="1"/>
      <c r="O2" s="1"/>
      <c r="P2" s="1"/>
      <c r="Q2" s="1"/>
      <c r="R2" s="1"/>
      <c r="S2" s="1"/>
    </row>
    <row r="3" spans="1:19" x14ac:dyDescent="0.25">
      <c r="A3" s="1"/>
      <c r="B3" s="1"/>
      <c r="C3" s="1"/>
      <c r="D3" s="1"/>
      <c r="E3" s="1"/>
      <c r="F3" s="79" t="s">
        <v>1</v>
      </c>
      <c r="G3" s="79"/>
      <c r="H3" s="79"/>
      <c r="I3" s="79"/>
      <c r="J3" s="1"/>
      <c r="K3" s="1"/>
      <c r="L3" s="1"/>
      <c r="M3" s="1"/>
      <c r="N3" s="1"/>
      <c r="O3" s="1"/>
      <c r="P3" s="1"/>
      <c r="Q3" s="1"/>
      <c r="R3" s="1"/>
      <c r="S3" s="1"/>
    </row>
    <row r="4" spans="1:19" ht="18.75" x14ac:dyDescent="0.3">
      <c r="A4" s="19" t="s">
        <v>92</v>
      </c>
      <c r="B4" s="18"/>
      <c r="C4" s="19"/>
      <c r="D4" s="19"/>
      <c r="E4" s="19"/>
      <c r="F4" s="19"/>
      <c r="G4" s="19"/>
      <c r="H4" s="19"/>
      <c r="I4" s="19"/>
      <c r="J4" s="19"/>
      <c r="K4" s="18"/>
      <c r="L4" s="18"/>
      <c r="M4" s="18"/>
      <c r="N4" s="18"/>
      <c r="O4" s="18"/>
      <c r="P4" s="18"/>
      <c r="Q4" s="18"/>
      <c r="R4" s="18"/>
      <c r="S4" s="18"/>
    </row>
    <row r="5" spans="1:19" x14ac:dyDescent="0.25">
      <c r="A5" s="34" t="s">
        <v>2</v>
      </c>
      <c r="B5" s="35" t="s">
        <v>3</v>
      </c>
      <c r="C5" s="36"/>
      <c r="D5" s="36"/>
      <c r="E5" s="36"/>
      <c r="F5" s="36"/>
      <c r="G5" s="36"/>
      <c r="H5" s="36"/>
      <c r="I5" s="36"/>
      <c r="J5" s="36"/>
      <c r="K5" s="37"/>
      <c r="L5" s="37"/>
      <c r="M5" s="37"/>
      <c r="N5" s="1"/>
      <c r="O5" s="1"/>
      <c r="P5" s="1"/>
      <c r="Q5" s="1"/>
      <c r="R5" s="1"/>
      <c r="S5" s="1"/>
    </row>
    <row r="6" spans="1:19" ht="14.45" customHeight="1" x14ac:dyDescent="0.25">
      <c r="A6" s="1"/>
      <c r="B6" s="1"/>
      <c r="C6" s="1"/>
      <c r="D6" s="1"/>
      <c r="E6" s="80" t="s">
        <v>4</v>
      </c>
      <c r="F6" s="80"/>
      <c r="G6" s="1"/>
      <c r="H6" s="4"/>
      <c r="I6" s="4"/>
      <c r="J6" s="4"/>
      <c r="K6" s="5"/>
      <c r="L6" s="81" t="s">
        <v>5</v>
      </c>
      <c r="M6" s="81"/>
      <c r="N6" s="1"/>
      <c r="O6" s="82" t="s">
        <v>91</v>
      </c>
      <c r="P6" s="82"/>
      <c r="Q6" s="82"/>
      <c r="R6" s="82"/>
      <c r="S6" s="82"/>
    </row>
    <row r="7" spans="1:19" x14ac:dyDescent="0.25">
      <c r="A7" s="1"/>
      <c r="B7" s="1"/>
      <c r="C7" s="1"/>
      <c r="D7" s="1"/>
      <c r="E7" s="6">
        <v>710015</v>
      </c>
      <c r="F7" s="6">
        <v>710050</v>
      </c>
      <c r="G7" s="1"/>
      <c r="H7" s="5"/>
      <c r="I7" s="1"/>
      <c r="J7" s="1"/>
      <c r="K7" s="5"/>
      <c r="L7" s="1" t="s">
        <v>6</v>
      </c>
      <c r="M7" s="61"/>
      <c r="O7" s="82"/>
      <c r="P7" s="82"/>
      <c r="Q7" s="82"/>
      <c r="R7" s="82"/>
      <c r="S7" s="82"/>
    </row>
    <row r="8" spans="1:19" ht="16.149999999999999" customHeight="1" x14ac:dyDescent="0.25">
      <c r="A8" s="1"/>
      <c r="B8" s="1"/>
      <c r="C8" s="1"/>
      <c r="D8" s="1"/>
      <c r="E8" s="21" t="s">
        <v>7</v>
      </c>
      <c r="F8" s="22" t="s">
        <v>8</v>
      </c>
      <c r="G8" s="1"/>
      <c r="H8" s="1"/>
      <c r="I8" s="1"/>
      <c r="J8" s="1"/>
      <c r="K8" s="1"/>
      <c r="L8" s="1" t="s">
        <v>9</v>
      </c>
      <c r="M8" s="57"/>
      <c r="N8" s="1"/>
      <c r="P8" s="56">
        <v>710050</v>
      </c>
      <c r="Q8" s="1"/>
      <c r="R8" s="1"/>
      <c r="S8" s="1"/>
    </row>
    <row r="9" spans="1:19" ht="14.45" customHeight="1" x14ac:dyDescent="0.25">
      <c r="A9" s="1"/>
      <c r="B9" s="1"/>
      <c r="C9" s="1"/>
      <c r="D9" s="3" t="s">
        <v>10</v>
      </c>
      <c r="E9" s="23" t="str">
        <f>_xlfn.XLOOKUP(M9,'Grant Benefit Rates'!$A$2:$A$8,'Grant Benefit Rates'!$B$2:$B$8,"Enter FY",0,1)</f>
        <v>Enter FY</v>
      </c>
      <c r="F9" s="24">
        <f>IFERROR(Q12,0.0765)</f>
        <v>7.6499999999999999E-2</v>
      </c>
      <c r="G9" s="3" t="s">
        <v>11</v>
      </c>
      <c r="H9" s="3" t="s">
        <v>12</v>
      </c>
      <c r="I9" s="3" t="str">
        <f>L11</f>
        <v>Total Amt w/ F&amp;A</v>
      </c>
      <c r="J9" s="1"/>
      <c r="K9" s="1"/>
      <c r="L9" t="s">
        <v>89</v>
      </c>
      <c r="M9" s="61"/>
      <c r="N9" s="1"/>
      <c r="O9" s="60" t="s">
        <v>13</v>
      </c>
      <c r="P9" s="60" t="s">
        <v>14</v>
      </c>
      <c r="Q9" s="75" t="s">
        <v>15</v>
      </c>
      <c r="R9" s="8"/>
      <c r="S9" s="8"/>
    </row>
    <row r="10" spans="1:19" ht="14.45" customHeight="1" x14ac:dyDescent="0.25">
      <c r="A10" s="1"/>
      <c r="B10" s="1"/>
      <c r="C10" s="1"/>
      <c r="D10" s="10" t="e">
        <f>ROUND(G10/(1+(E9+F9)),2)</f>
        <v>#VALUE!</v>
      </c>
      <c r="E10" s="25" t="e">
        <f>D10*E9</f>
        <v>#VALUE!</v>
      </c>
      <c r="F10" s="26" t="e">
        <f>D10*F9</f>
        <v>#VALUE!</v>
      </c>
      <c r="G10" s="10">
        <f>M10</f>
        <v>0</v>
      </c>
      <c r="H10" s="12">
        <f>G10*M7</f>
        <v>0</v>
      </c>
      <c r="I10" s="13">
        <f>G10+H10</f>
        <v>0</v>
      </c>
      <c r="J10" s="1"/>
      <c r="K10" s="1"/>
      <c r="L10" s="1" t="s">
        <v>11</v>
      </c>
      <c r="M10" s="10">
        <f>M8/(1+M7)</f>
        <v>0</v>
      </c>
      <c r="N10" s="1"/>
      <c r="O10" s="76" t="s">
        <v>90</v>
      </c>
      <c r="P10" s="76"/>
      <c r="Q10" s="75"/>
      <c r="R10" s="8"/>
      <c r="S10" s="1"/>
    </row>
    <row r="11" spans="1:19" x14ac:dyDescent="0.25">
      <c r="A11" s="1"/>
      <c r="B11" s="1"/>
      <c r="C11" s="1"/>
      <c r="D11" s="1"/>
      <c r="E11" s="14"/>
      <c r="F11" s="12"/>
      <c r="G11" s="1"/>
      <c r="H11" s="1"/>
      <c r="I11" s="1"/>
      <c r="J11" s="1"/>
      <c r="K11" s="1"/>
      <c r="L11" s="2" t="s">
        <v>16</v>
      </c>
      <c r="M11" s="15">
        <f>(M10*M7)+M10</f>
        <v>0</v>
      </c>
      <c r="N11" s="1"/>
      <c r="O11" s="77"/>
      <c r="P11" s="77"/>
      <c r="Q11" s="75"/>
      <c r="R11" s="8"/>
      <c r="S11" s="1"/>
    </row>
    <row r="12" spans="1:19" x14ac:dyDescent="0.25">
      <c r="A12" s="1"/>
      <c r="B12" s="1"/>
      <c r="C12" s="1"/>
      <c r="D12" s="1"/>
      <c r="E12" s="1"/>
      <c r="F12" s="1"/>
      <c r="G12" s="1"/>
      <c r="H12" s="1"/>
      <c r="I12" s="1"/>
      <c r="J12" s="1"/>
      <c r="K12" s="14"/>
      <c r="L12" s="1"/>
      <c r="M12" s="1"/>
      <c r="N12" s="1"/>
      <c r="O12" s="57"/>
      <c r="P12" s="57"/>
      <c r="Q12" s="20" t="e">
        <f>ROUND(P12/O12,5)</f>
        <v>#DIV/0!</v>
      </c>
      <c r="R12" s="12"/>
      <c r="S12" s="1"/>
    </row>
    <row r="13" spans="1:19" x14ac:dyDescent="0.25">
      <c r="A13" s="34" t="s">
        <v>17</v>
      </c>
      <c r="B13" s="35" t="s">
        <v>18</v>
      </c>
      <c r="C13" s="35"/>
      <c r="D13" s="35"/>
      <c r="E13" s="35"/>
      <c r="F13" s="38"/>
      <c r="G13" s="38"/>
      <c r="H13" s="39"/>
      <c r="I13" s="35"/>
      <c r="J13" s="35"/>
      <c r="K13" s="37"/>
      <c r="L13" s="37"/>
      <c r="M13" s="37"/>
      <c r="N13" s="1"/>
      <c r="O13" s="1"/>
      <c r="P13" s="1"/>
      <c r="Q13" s="1"/>
      <c r="R13" s="8"/>
      <c r="S13" s="1"/>
    </row>
    <row r="14" spans="1:19" x14ac:dyDescent="0.25">
      <c r="A14" s="1"/>
      <c r="B14" s="1"/>
      <c r="C14" s="1"/>
      <c r="D14" s="1"/>
      <c r="E14" s="80" t="s">
        <v>4</v>
      </c>
      <c r="F14" s="80"/>
      <c r="G14" s="1"/>
      <c r="H14" s="5"/>
      <c r="I14" s="1"/>
      <c r="J14" s="1"/>
      <c r="K14" s="1"/>
      <c r="L14" s="81" t="s">
        <v>5</v>
      </c>
      <c r="M14" s="81"/>
      <c r="N14" s="1"/>
      <c r="O14" s="1"/>
      <c r="P14" s="1"/>
      <c r="Q14" s="1"/>
      <c r="R14" s="12"/>
      <c r="S14" s="1"/>
    </row>
    <row r="15" spans="1:19" ht="17.25" x14ac:dyDescent="0.25">
      <c r="A15" s="1"/>
      <c r="B15" s="1"/>
      <c r="C15" s="1"/>
      <c r="D15" s="1"/>
      <c r="E15" s="21" t="s">
        <v>7</v>
      </c>
      <c r="F15" s="22" t="s">
        <v>8</v>
      </c>
      <c r="G15" s="1"/>
      <c r="H15" s="1"/>
      <c r="I15" s="1"/>
      <c r="J15" s="1"/>
      <c r="K15" s="1"/>
      <c r="L15" s="1" t="s">
        <v>6</v>
      </c>
      <c r="M15" s="58"/>
      <c r="N15" s="1"/>
      <c r="O15" s="1"/>
      <c r="P15" s="1"/>
      <c r="Q15" s="1"/>
      <c r="R15" s="1"/>
      <c r="S15" s="1"/>
    </row>
    <row r="16" spans="1:19" x14ac:dyDescent="0.25">
      <c r="A16" s="1"/>
      <c r="B16" s="1"/>
      <c r="C16" s="1"/>
      <c r="D16" s="3" t="s">
        <v>10</v>
      </c>
      <c r="E16" s="23" t="str">
        <f>_xlfn.XLOOKUP(M16,'Grant Benefit Rates'!$A$2:$A$8,'Grant Benefit Rates'!$B$2:$B$8,"Enter FY",0,1)</f>
        <v>Enter FY</v>
      </c>
      <c r="F16" s="24">
        <f>IFERROR(Q12,0.0765)</f>
        <v>7.6499999999999999E-2</v>
      </c>
      <c r="G16" s="3" t="s">
        <v>11</v>
      </c>
      <c r="H16" s="3" t="s">
        <v>12</v>
      </c>
      <c r="I16" s="3" t="str">
        <f>L18</f>
        <v>Total Amt w/ F&amp;A</v>
      </c>
      <c r="J16" s="1"/>
      <c r="K16" s="1"/>
      <c r="L16" t="s">
        <v>89</v>
      </c>
      <c r="M16" s="61"/>
      <c r="N16" s="1"/>
      <c r="O16" s="1"/>
      <c r="P16" s="1"/>
      <c r="Q16" s="1"/>
      <c r="R16" s="1"/>
      <c r="S16" s="1"/>
    </row>
    <row r="17" spans="1:19" x14ac:dyDescent="0.25">
      <c r="A17" s="1"/>
      <c r="B17" s="1"/>
      <c r="C17" s="1"/>
      <c r="D17" s="59"/>
      <c r="E17" s="25" t="e">
        <f>D17*E16</f>
        <v>#VALUE!</v>
      </c>
      <c r="F17" s="26">
        <f>D17*F16</f>
        <v>0</v>
      </c>
      <c r="G17" s="64" t="e">
        <f>D17*(1+(E16+F16))</f>
        <v>#VALUE!</v>
      </c>
      <c r="H17" s="1" t="e">
        <f>G17*M15</f>
        <v>#VALUE!</v>
      </c>
      <c r="I17" s="13" t="e">
        <f>G17+H17</f>
        <v>#VALUE!</v>
      </c>
      <c r="J17" s="1"/>
      <c r="K17" s="1"/>
      <c r="L17" s="1" t="s">
        <v>19</v>
      </c>
      <c r="M17" s="12" t="e">
        <f>G17</f>
        <v>#VALUE!</v>
      </c>
      <c r="N17" s="12"/>
      <c r="O17" s="1"/>
      <c r="P17" s="1"/>
      <c r="Q17" s="1"/>
      <c r="R17" s="1"/>
      <c r="S17" s="1"/>
    </row>
    <row r="18" spans="1:19" x14ac:dyDescent="0.25">
      <c r="A18" s="1"/>
      <c r="B18" s="1"/>
      <c r="C18" s="1"/>
      <c r="D18" s="16"/>
      <c r="E18" s="11"/>
      <c r="F18" s="12"/>
      <c r="G18" s="10"/>
      <c r="H18" s="12"/>
      <c r="I18" s="12"/>
      <c r="J18" s="1"/>
      <c r="K18" s="1"/>
      <c r="L18" s="2" t="s">
        <v>16</v>
      </c>
      <c r="M18" s="13" t="e">
        <f>M17*(1+M15)</f>
        <v>#VALUE!</v>
      </c>
      <c r="N18" s="12"/>
      <c r="O18" s="1"/>
      <c r="P18" s="1"/>
      <c r="Q18" s="1"/>
      <c r="R18" s="1"/>
      <c r="S18" s="1"/>
    </row>
    <row r="19" spans="1:19" x14ac:dyDescent="0.25">
      <c r="A19" s="1"/>
      <c r="B19" s="1"/>
      <c r="C19" s="1"/>
      <c r="D19" s="16"/>
      <c r="E19" s="11"/>
      <c r="F19" s="12"/>
      <c r="G19" s="10"/>
      <c r="H19" s="12"/>
      <c r="I19" s="12"/>
      <c r="J19" s="1"/>
      <c r="K19" s="1"/>
      <c r="L19" s="1"/>
      <c r="M19" s="1"/>
      <c r="N19" s="12"/>
      <c r="O19" s="1"/>
      <c r="P19" s="1"/>
      <c r="Q19" s="1"/>
      <c r="R19" s="1"/>
      <c r="S19" s="1"/>
    </row>
    <row r="20" spans="1:19" x14ac:dyDescent="0.25">
      <c r="A20" s="1"/>
      <c r="B20" s="1"/>
      <c r="C20" s="1"/>
      <c r="D20" s="16"/>
      <c r="E20" s="11"/>
      <c r="F20" s="12"/>
      <c r="G20" s="10"/>
      <c r="H20" s="12"/>
      <c r="I20" s="12"/>
      <c r="J20" s="1"/>
      <c r="K20" s="1"/>
      <c r="L20" s="1"/>
      <c r="M20" s="1"/>
      <c r="N20" s="12"/>
      <c r="O20" s="1"/>
      <c r="P20" s="1"/>
      <c r="Q20" s="1"/>
      <c r="R20" s="1"/>
      <c r="S20" s="1"/>
    </row>
    <row r="21" spans="1:19" ht="17.25" x14ac:dyDescent="0.25">
      <c r="A21" s="1" t="s">
        <v>20</v>
      </c>
      <c r="C21" s="1"/>
      <c r="D21" s="1"/>
      <c r="E21" s="11"/>
      <c r="F21" s="12"/>
      <c r="G21" s="12"/>
      <c r="H21" s="1"/>
      <c r="I21" s="1"/>
      <c r="J21" s="1"/>
      <c r="K21" s="1"/>
      <c r="L21" s="1"/>
      <c r="M21" s="1"/>
      <c r="N21" s="12"/>
      <c r="O21" s="1"/>
      <c r="P21" s="1"/>
      <c r="Q21" s="1"/>
      <c r="R21" s="1"/>
      <c r="S21" s="1"/>
    </row>
    <row r="22" spans="1:19" ht="17.25" x14ac:dyDescent="0.25">
      <c r="A22" s="1" t="s">
        <v>21</v>
      </c>
      <c r="C22" s="1"/>
      <c r="D22" s="1"/>
      <c r="E22" s="1"/>
      <c r="F22" s="1"/>
      <c r="G22" s="1"/>
      <c r="H22" s="1"/>
      <c r="I22" s="1"/>
      <c r="J22" s="1"/>
      <c r="K22" s="1"/>
      <c r="L22" s="1"/>
      <c r="M22" s="1"/>
      <c r="N22" s="1"/>
      <c r="O22" s="1"/>
      <c r="P22" s="1"/>
      <c r="Q22" s="1"/>
      <c r="R22" s="1"/>
      <c r="S22" s="1"/>
    </row>
    <row r="23" spans="1:19" x14ac:dyDescent="0.25">
      <c r="A23" s="1"/>
      <c r="C23" s="1"/>
      <c r="D23" s="1"/>
      <c r="E23" s="1"/>
      <c r="F23" s="1"/>
      <c r="G23" s="1"/>
      <c r="H23" s="1"/>
      <c r="I23" s="1"/>
      <c r="J23" s="1"/>
      <c r="K23" s="1"/>
      <c r="L23" s="1"/>
      <c r="M23" s="1"/>
      <c r="N23" s="1"/>
      <c r="O23" s="1"/>
      <c r="P23" s="1"/>
      <c r="Q23" s="1"/>
      <c r="R23" s="1"/>
      <c r="S23" s="1"/>
    </row>
    <row r="24" spans="1:19" ht="16.149999999999999" customHeight="1" x14ac:dyDescent="0.3">
      <c r="A24" s="19" t="s">
        <v>88</v>
      </c>
      <c r="B24" s="18"/>
      <c r="C24" s="19"/>
      <c r="D24" s="19"/>
      <c r="E24" s="19"/>
      <c r="F24" s="19"/>
      <c r="G24" s="19"/>
      <c r="H24" s="19"/>
      <c r="I24" s="19"/>
      <c r="J24" s="19"/>
      <c r="K24" s="18"/>
      <c r="L24" s="18"/>
      <c r="M24" s="18"/>
      <c r="N24" s="18"/>
      <c r="O24" s="18"/>
      <c r="P24" s="18"/>
      <c r="Q24" s="18"/>
      <c r="R24" s="18"/>
      <c r="S24" s="18"/>
    </row>
    <row r="25" spans="1:19" x14ac:dyDescent="0.25">
      <c r="A25" s="34" t="s">
        <v>22</v>
      </c>
      <c r="B25" s="35" t="s">
        <v>3</v>
      </c>
      <c r="C25" s="35"/>
      <c r="D25" s="35"/>
      <c r="E25" s="35"/>
      <c r="F25" s="38"/>
      <c r="G25" s="38"/>
      <c r="H25" s="39"/>
      <c r="I25" s="39"/>
      <c r="J25" s="39"/>
      <c r="K25" s="40"/>
      <c r="L25" s="37"/>
      <c r="M25" s="37"/>
      <c r="N25" s="1"/>
      <c r="O25" s="1"/>
      <c r="P25" s="1"/>
      <c r="Q25" s="1"/>
      <c r="R25" s="1"/>
      <c r="S25" s="1"/>
    </row>
    <row r="26" spans="1:19" x14ac:dyDescent="0.25">
      <c r="A26" s="1"/>
      <c r="B26" s="1"/>
      <c r="C26" s="1"/>
      <c r="D26" s="1"/>
      <c r="E26" s="80" t="s">
        <v>4</v>
      </c>
      <c r="F26" s="80"/>
      <c r="G26" s="1"/>
      <c r="H26" s="5"/>
      <c r="I26" s="4"/>
      <c r="J26" s="4"/>
      <c r="K26" s="5"/>
      <c r="L26" s="83" t="s">
        <v>5</v>
      </c>
      <c r="M26" s="83"/>
      <c r="N26" s="1"/>
      <c r="O26" s="1"/>
      <c r="P26" s="1"/>
      <c r="Q26" s="1"/>
      <c r="R26" s="1"/>
      <c r="S26" s="1"/>
    </row>
    <row r="27" spans="1:19" x14ac:dyDescent="0.25">
      <c r="A27" s="1"/>
      <c r="B27" s="1"/>
      <c r="C27" s="1"/>
      <c r="D27" s="1"/>
      <c r="E27" s="6">
        <v>710015</v>
      </c>
      <c r="F27" s="6">
        <v>710050</v>
      </c>
      <c r="G27" s="1"/>
      <c r="H27" s="5"/>
      <c r="I27" s="1"/>
      <c r="J27" s="1"/>
      <c r="K27" s="5"/>
      <c r="L27" s="1" t="s">
        <v>6</v>
      </c>
      <c r="M27" s="58"/>
      <c r="N27" s="1"/>
      <c r="O27" s="1"/>
      <c r="P27" s="1"/>
      <c r="Q27" s="1"/>
      <c r="R27" s="1"/>
      <c r="S27" s="1"/>
    </row>
    <row r="28" spans="1:19" ht="17.25" x14ac:dyDescent="0.25">
      <c r="A28" s="1"/>
      <c r="B28" s="1"/>
      <c r="C28" s="1"/>
      <c r="D28" s="3" t="s">
        <v>10</v>
      </c>
      <c r="E28" s="3" t="s">
        <v>23</v>
      </c>
      <c r="F28" s="3" t="s">
        <v>24</v>
      </c>
      <c r="G28" s="3" t="s">
        <v>11</v>
      </c>
      <c r="H28" s="3" t="s">
        <v>12</v>
      </c>
      <c r="I28" s="3" t="str">
        <f>L30</f>
        <v>Total Amt w/ F&amp;A</v>
      </c>
      <c r="J28" s="1"/>
      <c r="K28" s="1"/>
      <c r="L28" s="1" t="s">
        <v>9</v>
      </c>
      <c r="M28" s="57"/>
      <c r="N28" s="1"/>
      <c r="O28" s="1"/>
      <c r="P28" s="1"/>
      <c r="Q28" s="1"/>
      <c r="R28" s="1"/>
      <c r="S28" s="1"/>
    </row>
    <row r="29" spans="1:19" x14ac:dyDescent="0.25">
      <c r="A29" s="1"/>
      <c r="B29" s="1"/>
      <c r="C29" s="1"/>
      <c r="D29" s="10">
        <f>ROUND(G29/(1+(E29+F29)),2)</f>
        <v>0</v>
      </c>
      <c r="E29" s="9">
        <v>0</v>
      </c>
      <c r="F29" s="17">
        <v>0</v>
      </c>
      <c r="G29" s="10">
        <f>M29</f>
        <v>0</v>
      </c>
      <c r="H29" s="12">
        <f>G29*M27</f>
        <v>0</v>
      </c>
      <c r="I29" s="13">
        <f>G29+H29</f>
        <v>0</v>
      </c>
      <c r="J29" s="1"/>
      <c r="K29" s="1"/>
      <c r="L29" s="1" t="s">
        <v>25</v>
      </c>
      <c r="M29" s="10">
        <f>M28/(1+M27)</f>
        <v>0</v>
      </c>
      <c r="N29" s="1"/>
      <c r="O29" s="1"/>
      <c r="P29" s="1"/>
      <c r="Q29" s="1"/>
      <c r="R29" s="1"/>
      <c r="S29" s="1"/>
    </row>
    <row r="30" spans="1:19" x14ac:dyDescent="0.25">
      <c r="A30" s="1"/>
      <c r="B30" s="1"/>
      <c r="C30" s="1"/>
      <c r="D30" s="1"/>
      <c r="E30" s="10">
        <v>0</v>
      </c>
      <c r="F30" s="10">
        <v>0</v>
      </c>
      <c r="G30" s="1"/>
      <c r="H30" s="1"/>
      <c r="I30" s="1"/>
      <c r="J30" s="1"/>
      <c r="K30" s="1"/>
      <c r="L30" s="2" t="s">
        <v>16</v>
      </c>
      <c r="M30" s="13">
        <f>(M29*M27)+M29</f>
        <v>0</v>
      </c>
      <c r="N30" s="1"/>
      <c r="O30" s="1"/>
      <c r="P30" s="1"/>
      <c r="Q30" s="1"/>
      <c r="R30" s="1"/>
      <c r="S30" s="1"/>
    </row>
    <row r="31" spans="1:19" x14ac:dyDescent="0.25">
      <c r="A31" s="1"/>
      <c r="B31" s="1"/>
      <c r="C31" s="1"/>
      <c r="D31" s="1"/>
      <c r="E31" s="1"/>
      <c r="F31" s="1"/>
      <c r="G31" s="1"/>
      <c r="H31" s="1"/>
      <c r="I31" s="1"/>
      <c r="J31" s="1"/>
      <c r="K31" s="14"/>
      <c r="L31" s="1"/>
      <c r="M31" s="1"/>
      <c r="N31" s="1"/>
      <c r="O31" s="1"/>
      <c r="P31" s="1"/>
      <c r="Q31" s="1"/>
      <c r="R31" s="1"/>
      <c r="S31" s="1"/>
    </row>
    <row r="32" spans="1:19" x14ac:dyDescent="0.25">
      <c r="A32" s="34" t="s">
        <v>26</v>
      </c>
      <c r="B32" s="35" t="s">
        <v>18</v>
      </c>
      <c r="C32" s="35"/>
      <c r="D32" s="35"/>
      <c r="E32" s="35"/>
      <c r="F32" s="38"/>
      <c r="G32" s="38"/>
      <c r="H32" s="39"/>
      <c r="I32" s="35"/>
      <c r="J32" s="35"/>
      <c r="K32" s="37"/>
      <c r="L32" s="37"/>
      <c r="M32" s="37"/>
      <c r="N32" s="1"/>
      <c r="O32" s="1"/>
      <c r="P32" s="1"/>
      <c r="Q32" s="1"/>
      <c r="R32" s="1"/>
      <c r="S32" s="1"/>
    </row>
    <row r="33" spans="1:19" x14ac:dyDescent="0.25">
      <c r="A33" s="1"/>
      <c r="B33" s="1"/>
      <c r="C33" s="1"/>
      <c r="D33" s="1"/>
      <c r="E33" s="80" t="s">
        <v>4</v>
      </c>
      <c r="F33" s="80"/>
      <c r="G33" s="1"/>
      <c r="H33" s="5"/>
      <c r="I33" s="1"/>
      <c r="J33" s="1"/>
      <c r="K33" s="1"/>
      <c r="L33" s="81" t="s">
        <v>5</v>
      </c>
      <c r="M33" s="81"/>
      <c r="N33" s="1"/>
      <c r="O33" s="1"/>
      <c r="P33" s="1"/>
      <c r="Q33" s="1"/>
      <c r="R33" s="1"/>
      <c r="S33" s="1"/>
    </row>
    <row r="34" spans="1:19" ht="17.25" x14ac:dyDescent="0.25">
      <c r="A34" s="1"/>
      <c r="B34" s="1"/>
      <c r="C34" s="1"/>
      <c r="D34" s="3" t="s">
        <v>10</v>
      </c>
      <c r="E34" s="3" t="s">
        <v>23</v>
      </c>
      <c r="F34" s="3" t="s">
        <v>24</v>
      </c>
      <c r="G34" s="3" t="s">
        <v>11</v>
      </c>
      <c r="H34" s="3" t="s">
        <v>12</v>
      </c>
      <c r="I34" s="3" t="str">
        <f>L37</f>
        <v>Total Amt w/ F&amp;A</v>
      </c>
      <c r="J34" s="1"/>
      <c r="K34" s="1"/>
      <c r="L34" s="1" t="s">
        <v>6</v>
      </c>
      <c r="M34" s="58"/>
      <c r="N34" s="1"/>
      <c r="O34" s="1"/>
      <c r="P34" s="1"/>
      <c r="Q34" s="1"/>
      <c r="R34" s="1"/>
      <c r="S34" s="1"/>
    </row>
    <row r="35" spans="1:19" x14ac:dyDescent="0.25">
      <c r="A35" s="1"/>
      <c r="B35" s="1"/>
      <c r="C35" s="1"/>
      <c r="D35" s="57"/>
      <c r="E35" s="9">
        <v>0</v>
      </c>
      <c r="F35" s="17">
        <v>0</v>
      </c>
      <c r="G35" s="10">
        <f>D35*(1+(E35+F35))</f>
        <v>0</v>
      </c>
      <c r="H35" s="12">
        <f>G35*M34</f>
        <v>0</v>
      </c>
      <c r="I35" s="13">
        <f>G35+H35</f>
        <v>0</v>
      </c>
      <c r="J35" s="1"/>
      <c r="K35" s="1"/>
      <c r="L35" s="1" t="s">
        <v>19</v>
      </c>
      <c r="M35" s="12">
        <f>G35</f>
        <v>0</v>
      </c>
      <c r="N35" s="1"/>
      <c r="O35" s="1"/>
      <c r="P35" s="1"/>
      <c r="Q35" s="1"/>
      <c r="R35" s="1"/>
      <c r="S35" s="1"/>
    </row>
    <row r="36" spans="1:19" x14ac:dyDescent="0.25">
      <c r="A36" s="1"/>
      <c r="B36" s="1"/>
      <c r="C36" s="1"/>
      <c r="D36" s="1"/>
      <c r="E36" s="10">
        <v>0</v>
      </c>
      <c r="F36" s="10">
        <v>0</v>
      </c>
      <c r="G36" s="1"/>
      <c r="H36" s="1"/>
      <c r="I36" s="1"/>
      <c r="J36" s="1"/>
      <c r="K36" s="1"/>
      <c r="L36" s="1" t="s">
        <v>27</v>
      </c>
      <c r="M36" s="12">
        <f>M35*M34</f>
        <v>0</v>
      </c>
      <c r="N36" s="1"/>
      <c r="O36" s="1"/>
      <c r="P36" s="1"/>
      <c r="Q36" s="1"/>
      <c r="R36" s="1"/>
      <c r="S36" s="1"/>
    </row>
    <row r="37" spans="1:19" x14ac:dyDescent="0.25">
      <c r="A37" s="1"/>
      <c r="B37" s="1"/>
      <c r="C37" s="1"/>
      <c r="D37" s="1"/>
      <c r="E37" s="1"/>
      <c r="F37" s="1"/>
      <c r="G37" s="1"/>
      <c r="H37" s="1"/>
      <c r="I37" s="1"/>
      <c r="J37" s="1"/>
      <c r="K37" s="1"/>
      <c r="L37" s="2" t="s">
        <v>16</v>
      </c>
      <c r="M37" s="13">
        <f>M35*(1+M34)</f>
        <v>0</v>
      </c>
      <c r="N37" s="1"/>
      <c r="O37" s="1"/>
      <c r="P37" s="1"/>
      <c r="Q37" s="1"/>
      <c r="R37" s="1"/>
      <c r="S37" s="1"/>
    </row>
    <row r="38" spans="1:19" ht="17.25" x14ac:dyDescent="0.25">
      <c r="A38" s="1" t="s">
        <v>28</v>
      </c>
      <c r="C38" s="1"/>
      <c r="D38" s="1"/>
      <c r="E38" s="1"/>
      <c r="F38" s="1"/>
      <c r="G38" s="1"/>
      <c r="H38" s="1"/>
      <c r="I38" s="1"/>
      <c r="J38" s="1"/>
      <c r="K38" s="1"/>
      <c r="L38" s="1"/>
      <c r="M38" s="1"/>
      <c r="N38" s="1"/>
      <c r="O38" s="1"/>
      <c r="P38" s="1"/>
      <c r="Q38" s="1"/>
      <c r="R38" s="1"/>
      <c r="S38" s="1"/>
    </row>
    <row r="39" spans="1:19" x14ac:dyDescent="0.25">
      <c r="A39" s="1" t="s">
        <v>29</v>
      </c>
      <c r="C39" s="1"/>
      <c r="D39" s="1"/>
      <c r="E39" s="1"/>
      <c r="F39" s="1"/>
      <c r="G39" s="1"/>
      <c r="H39" s="1"/>
      <c r="I39" s="1"/>
      <c r="J39" s="1"/>
      <c r="K39" s="1"/>
      <c r="L39" s="1"/>
      <c r="M39" s="1"/>
      <c r="N39" s="1"/>
      <c r="O39" s="1"/>
      <c r="P39" s="1"/>
      <c r="Q39" s="1"/>
      <c r="R39" s="1"/>
      <c r="S39" s="1"/>
    </row>
    <row r="40" spans="1:19" x14ac:dyDescent="0.25">
      <c r="A40" s="1"/>
      <c r="B40" s="1"/>
      <c r="C40" s="1"/>
      <c r="D40" s="1"/>
      <c r="E40" s="1"/>
      <c r="F40" s="1"/>
      <c r="G40" s="1"/>
      <c r="H40" s="1"/>
      <c r="I40" s="1"/>
      <c r="J40" s="1"/>
      <c r="K40" s="1"/>
      <c r="L40" s="1"/>
      <c r="M40" s="1"/>
      <c r="N40" s="1"/>
      <c r="O40" s="1"/>
      <c r="P40" s="1"/>
      <c r="Q40" s="1"/>
      <c r="R40" s="1"/>
      <c r="S40" s="1"/>
    </row>
    <row r="41" spans="1:19" x14ac:dyDescent="0.25">
      <c r="A41" s="1"/>
      <c r="B41" s="1"/>
      <c r="C41" s="1"/>
      <c r="D41" s="1"/>
      <c r="E41" s="1"/>
      <c r="F41" s="1"/>
      <c r="G41" s="1"/>
      <c r="H41" s="1"/>
      <c r="I41" s="1"/>
      <c r="J41" s="1"/>
      <c r="K41" s="1"/>
      <c r="L41" s="1"/>
      <c r="M41" s="1"/>
      <c r="N41" s="1"/>
      <c r="O41" s="1"/>
      <c r="P41" s="1"/>
      <c r="Q41" s="1"/>
      <c r="R41" s="1"/>
      <c r="S41" s="1"/>
    </row>
    <row r="42" spans="1:19" x14ac:dyDescent="0.25">
      <c r="B42" s="1"/>
      <c r="C42" s="1"/>
      <c r="D42" s="1"/>
      <c r="E42" s="1"/>
      <c r="F42" s="1"/>
      <c r="G42" s="1"/>
      <c r="H42" s="1"/>
      <c r="I42" s="1"/>
      <c r="J42" s="1"/>
      <c r="K42" s="1"/>
      <c r="L42" s="1"/>
      <c r="M42" s="1"/>
      <c r="N42" s="1"/>
      <c r="O42" s="1"/>
      <c r="P42" s="1"/>
      <c r="Q42" s="1"/>
      <c r="R42" s="1"/>
      <c r="S42" s="1"/>
    </row>
    <row r="43" spans="1:19" x14ac:dyDescent="0.25">
      <c r="B43" s="1"/>
      <c r="C43" s="1"/>
      <c r="D43" s="1"/>
      <c r="E43" s="1"/>
      <c r="F43" s="1"/>
      <c r="G43" s="1"/>
      <c r="H43" s="1"/>
      <c r="I43" s="1"/>
      <c r="J43" s="1"/>
      <c r="K43" s="1"/>
      <c r="L43" s="1"/>
      <c r="M43" s="1"/>
    </row>
  </sheetData>
  <sheetProtection sheet="1" objects="1" scenarios="1"/>
  <mergeCells count="13">
    <mergeCell ref="E14:F14"/>
    <mergeCell ref="L14:M14"/>
    <mergeCell ref="E26:F26"/>
    <mergeCell ref="L26:M26"/>
    <mergeCell ref="E33:F33"/>
    <mergeCell ref="L33:M33"/>
    <mergeCell ref="Q9:Q11"/>
    <mergeCell ref="O10:P11"/>
    <mergeCell ref="A1:M1"/>
    <mergeCell ref="F3:I3"/>
    <mergeCell ref="E6:F6"/>
    <mergeCell ref="L6:M6"/>
    <mergeCell ref="O6:S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363F-EDE9-4208-9220-DE6A71D016B5}">
  <sheetPr>
    <tabColor rgb="FF92D050"/>
  </sheetPr>
  <dimension ref="A1:N28"/>
  <sheetViews>
    <sheetView showGridLines="0" workbookViewId="0">
      <selection sqref="A1:M1"/>
    </sheetView>
  </sheetViews>
  <sheetFormatPr defaultRowHeight="15" x14ac:dyDescent="0.25"/>
  <cols>
    <col min="3" max="3" width="11.28515625" customWidth="1"/>
    <col min="4" max="4" width="16.85546875" customWidth="1"/>
    <col min="5" max="6" width="14.140625" customWidth="1"/>
    <col min="12" max="12" width="17.7109375" bestFit="1" customWidth="1"/>
    <col min="13" max="13" width="16.85546875" customWidth="1"/>
  </cols>
  <sheetData>
    <row r="1" spans="1:14" ht="18.75" x14ac:dyDescent="0.3">
      <c r="A1" s="78" t="s">
        <v>30</v>
      </c>
      <c r="B1" s="78"/>
      <c r="C1" s="78"/>
      <c r="D1" s="78"/>
      <c r="E1" s="78"/>
      <c r="F1" s="78"/>
      <c r="G1" s="78"/>
      <c r="H1" s="78"/>
      <c r="I1" s="78"/>
      <c r="J1" s="78"/>
      <c r="K1" s="78"/>
      <c r="L1" s="78"/>
      <c r="M1" s="78"/>
      <c r="N1" s="1"/>
    </row>
    <row r="2" spans="1:14" ht="21" x14ac:dyDescent="0.35">
      <c r="A2" s="1"/>
      <c r="B2" s="1"/>
      <c r="C2" s="1"/>
      <c r="D2" s="1"/>
      <c r="E2" s="84" t="s">
        <v>31</v>
      </c>
      <c r="F2" s="84"/>
      <c r="G2" s="84"/>
      <c r="H2" s="84"/>
      <c r="I2" s="84"/>
      <c r="J2" s="84"/>
      <c r="K2" s="1"/>
      <c r="L2" s="1"/>
      <c r="M2" s="1"/>
      <c r="N2" s="1"/>
    </row>
    <row r="3" spans="1:14" x14ac:dyDescent="0.25">
      <c r="A3" s="1"/>
      <c r="B3" s="1"/>
      <c r="C3" s="1"/>
      <c r="D3" s="1"/>
      <c r="E3" s="85" t="s">
        <v>1</v>
      </c>
      <c r="F3" s="85"/>
      <c r="G3" s="85"/>
      <c r="H3" s="85"/>
      <c r="I3" s="85"/>
      <c r="J3" s="85"/>
      <c r="K3" s="1"/>
      <c r="L3" s="1"/>
      <c r="M3" s="1"/>
      <c r="N3" s="1"/>
    </row>
    <row r="4" spans="1:14" x14ac:dyDescent="0.25">
      <c r="A4" s="19" t="s">
        <v>32</v>
      </c>
      <c r="B4" s="19"/>
      <c r="C4" s="19"/>
      <c r="D4" s="19"/>
      <c r="E4" s="19"/>
      <c r="F4" s="19"/>
      <c r="G4" s="19"/>
      <c r="H4" s="19"/>
      <c r="I4" s="19"/>
      <c r="J4" s="19"/>
      <c r="K4" s="18"/>
      <c r="L4" s="18"/>
      <c r="M4" s="18"/>
      <c r="N4" s="1"/>
    </row>
    <row r="5" spans="1:14" x14ac:dyDescent="0.25">
      <c r="A5" s="34" t="s">
        <v>2</v>
      </c>
      <c r="B5" s="35" t="s">
        <v>33</v>
      </c>
      <c r="C5" s="35"/>
      <c r="D5" s="35"/>
      <c r="E5" s="35"/>
      <c r="F5" s="38"/>
      <c r="G5" s="38"/>
      <c r="H5" s="39"/>
      <c r="I5" s="39"/>
      <c r="J5" s="39"/>
      <c r="K5" s="40"/>
      <c r="L5" s="37"/>
      <c r="M5" s="37"/>
      <c r="N5" s="1"/>
    </row>
    <row r="6" spans="1:14" x14ac:dyDescent="0.25">
      <c r="A6" s="1"/>
      <c r="B6" s="1"/>
      <c r="C6" s="1"/>
      <c r="D6" s="1"/>
      <c r="E6" s="1"/>
      <c r="F6" s="1"/>
      <c r="G6" s="1"/>
      <c r="H6" s="5"/>
      <c r="I6" s="4"/>
      <c r="J6" s="4"/>
      <c r="K6" s="5"/>
      <c r="L6" s="83" t="s">
        <v>5</v>
      </c>
      <c r="M6" s="83"/>
      <c r="N6" s="1"/>
    </row>
    <row r="7" spans="1:14" x14ac:dyDescent="0.25">
      <c r="A7" s="1"/>
      <c r="B7" s="1"/>
      <c r="C7" s="1"/>
      <c r="D7" s="1"/>
      <c r="E7" s="1"/>
      <c r="F7" s="1"/>
      <c r="G7" s="1"/>
      <c r="H7" s="5"/>
      <c r="I7" s="1"/>
      <c r="J7" s="1"/>
      <c r="K7" s="5"/>
      <c r="L7" s="1" t="s">
        <v>6</v>
      </c>
      <c r="M7" s="55"/>
      <c r="N7" s="1"/>
    </row>
    <row r="8" spans="1:14" x14ac:dyDescent="0.25">
      <c r="A8" s="1"/>
      <c r="B8" s="1"/>
      <c r="C8" s="1"/>
      <c r="D8" s="2" t="s">
        <v>34</v>
      </c>
      <c r="E8" s="2" t="s">
        <v>35</v>
      </c>
      <c r="F8" s="2" t="s">
        <v>36</v>
      </c>
      <c r="G8" s="2"/>
      <c r="H8" s="1"/>
      <c r="I8" s="1"/>
      <c r="J8" s="1"/>
      <c r="K8" s="1"/>
      <c r="L8" s="1" t="s">
        <v>37</v>
      </c>
      <c r="M8" s="41"/>
      <c r="N8" s="1"/>
    </row>
    <row r="9" spans="1:14" x14ac:dyDescent="0.25">
      <c r="A9" s="1"/>
      <c r="B9" s="1"/>
      <c r="C9" s="1"/>
      <c r="D9" s="33">
        <f>M9</f>
        <v>0</v>
      </c>
      <c r="E9" s="27">
        <f>D9*M7</f>
        <v>0</v>
      </c>
      <c r="F9" s="27">
        <f>D9+E9</f>
        <v>0</v>
      </c>
      <c r="G9" s="10"/>
      <c r="H9" s="1"/>
      <c r="I9" s="1"/>
      <c r="J9" s="1"/>
      <c r="K9" s="1"/>
      <c r="L9" s="1" t="s">
        <v>25</v>
      </c>
      <c r="M9" s="10">
        <f>M8/(1+M7)</f>
        <v>0</v>
      </c>
      <c r="N9" s="1"/>
    </row>
    <row r="10" spans="1:14" x14ac:dyDescent="0.25">
      <c r="A10" s="1"/>
      <c r="B10" s="1"/>
      <c r="C10" s="1"/>
      <c r="D10" s="1"/>
      <c r="E10" s="28"/>
      <c r="F10" s="28"/>
      <c r="G10" s="1"/>
      <c r="H10" s="1"/>
      <c r="I10" s="1"/>
      <c r="J10" s="1"/>
      <c r="K10" s="1"/>
      <c r="L10" s="2" t="s">
        <v>16</v>
      </c>
      <c r="M10" s="13">
        <f>(M9*M7)+M9</f>
        <v>0</v>
      </c>
      <c r="N10" s="1"/>
    </row>
    <row r="11" spans="1:14" x14ac:dyDescent="0.25">
      <c r="A11" s="1"/>
      <c r="B11" s="1"/>
      <c r="C11" s="1"/>
      <c r="D11" s="1"/>
      <c r="E11" s="1"/>
      <c r="F11" s="1"/>
      <c r="G11" s="1"/>
      <c r="H11" s="1"/>
      <c r="I11" s="1"/>
      <c r="J11" s="1"/>
      <c r="K11" s="14"/>
      <c r="L11" s="1"/>
      <c r="M11" s="1"/>
      <c r="N11" s="1"/>
    </row>
    <row r="12" spans="1:14" x14ac:dyDescent="0.25">
      <c r="A12" s="34" t="s">
        <v>17</v>
      </c>
      <c r="B12" s="35" t="s">
        <v>38</v>
      </c>
      <c r="C12" s="35"/>
      <c r="D12" s="35"/>
      <c r="E12" s="35"/>
      <c r="F12" s="38"/>
      <c r="G12" s="38"/>
      <c r="H12" s="39"/>
      <c r="I12" s="35"/>
      <c r="J12" s="35"/>
      <c r="K12" s="37"/>
      <c r="L12" s="37"/>
      <c r="M12" s="37"/>
      <c r="N12" s="1"/>
    </row>
    <row r="13" spans="1:14" x14ac:dyDescent="0.25">
      <c r="B13" s="1"/>
      <c r="C13" s="1"/>
      <c r="D13" s="1"/>
      <c r="E13" s="80"/>
      <c r="F13" s="80"/>
      <c r="G13" s="1"/>
      <c r="H13" s="5"/>
      <c r="I13" s="1"/>
      <c r="J13" s="1"/>
      <c r="K13" s="1"/>
      <c r="L13" s="83" t="s">
        <v>5</v>
      </c>
      <c r="M13" s="83"/>
      <c r="N13" s="1"/>
    </row>
    <row r="14" spans="1:14" x14ac:dyDescent="0.25">
      <c r="A14" s="1"/>
      <c r="B14" s="1"/>
      <c r="C14" s="1"/>
      <c r="D14" s="2" t="s">
        <v>34</v>
      </c>
      <c r="E14" s="2" t="s">
        <v>35</v>
      </c>
      <c r="F14" s="2" t="s">
        <v>36</v>
      </c>
      <c r="G14" s="2"/>
      <c r="H14" s="1"/>
      <c r="I14" s="1"/>
      <c r="J14" s="1"/>
      <c r="K14" s="1"/>
      <c r="L14" s="1" t="s">
        <v>6</v>
      </c>
      <c r="M14" s="55"/>
      <c r="N14" s="1"/>
    </row>
    <row r="15" spans="1:14" x14ac:dyDescent="0.25">
      <c r="A15" s="1"/>
      <c r="B15" s="1"/>
      <c r="C15" s="1"/>
      <c r="D15" s="41"/>
      <c r="E15" s="27">
        <f>D15*M14</f>
        <v>0</v>
      </c>
      <c r="F15" s="27">
        <f>D15+E15</f>
        <v>0</v>
      </c>
      <c r="G15" s="10"/>
      <c r="H15" s="1"/>
      <c r="I15" s="1"/>
      <c r="J15" s="1"/>
      <c r="K15" s="1"/>
      <c r="L15" s="1" t="s">
        <v>34</v>
      </c>
      <c r="M15" s="12">
        <f>D15</f>
        <v>0</v>
      </c>
      <c r="N15" s="1"/>
    </row>
    <row r="16" spans="1:14" x14ac:dyDescent="0.25">
      <c r="A16" s="1"/>
      <c r="B16" s="1"/>
      <c r="C16" s="1"/>
      <c r="D16" s="1"/>
      <c r="E16" s="28">
        <v>0</v>
      </c>
      <c r="F16" s="28">
        <v>0</v>
      </c>
      <c r="G16" s="1"/>
      <c r="H16" s="1"/>
      <c r="I16" s="1"/>
      <c r="J16" s="1"/>
      <c r="K16" s="1"/>
      <c r="L16" s="1" t="s">
        <v>27</v>
      </c>
      <c r="M16" s="12">
        <f>M15*M14</f>
        <v>0</v>
      </c>
      <c r="N16" s="1"/>
    </row>
    <row r="17" spans="1:14" x14ac:dyDescent="0.25">
      <c r="A17" s="1"/>
      <c r="B17" s="1"/>
      <c r="C17" s="1"/>
      <c r="D17" s="1"/>
      <c r="E17" s="1"/>
      <c r="F17" s="1"/>
      <c r="G17" s="1"/>
      <c r="H17" s="1"/>
      <c r="I17" s="1"/>
      <c r="J17" s="1"/>
      <c r="K17" s="1"/>
      <c r="L17" s="2" t="s">
        <v>16</v>
      </c>
      <c r="M17" s="13">
        <f>M15*(1+M14)</f>
        <v>0</v>
      </c>
      <c r="N17" s="1"/>
    </row>
    <row r="18" spans="1:14" x14ac:dyDescent="0.25">
      <c r="A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t="s">
        <v>39</v>
      </c>
      <c r="C20" s="1"/>
      <c r="D20" s="1"/>
      <c r="E20" s="1"/>
      <c r="F20" s="1"/>
      <c r="G20" s="1"/>
      <c r="H20" s="1"/>
      <c r="I20" s="1"/>
      <c r="J20" s="1"/>
      <c r="K20" s="1"/>
      <c r="L20" s="1"/>
      <c r="M20" s="1"/>
      <c r="N20" s="1"/>
    </row>
    <row r="21" spans="1:14" x14ac:dyDescent="0.25">
      <c r="A21" s="1"/>
      <c r="B21" s="1" t="s">
        <v>42</v>
      </c>
      <c r="C21" s="1"/>
      <c r="D21" s="1"/>
      <c r="E21" s="1"/>
      <c r="F21" s="1"/>
      <c r="G21" s="1"/>
      <c r="H21" s="1"/>
      <c r="I21" s="1"/>
      <c r="J21" s="1"/>
      <c r="K21" s="1"/>
      <c r="L21" s="1"/>
      <c r="M21" s="1"/>
      <c r="N21" s="1"/>
    </row>
    <row r="22" spans="1:14" x14ac:dyDescent="0.25">
      <c r="A22" s="1"/>
      <c r="B22" s="1" t="s">
        <v>43</v>
      </c>
      <c r="C22" s="1"/>
      <c r="D22" s="1"/>
      <c r="E22" s="1"/>
      <c r="F22" s="1"/>
      <c r="G22" s="1"/>
      <c r="H22" s="1"/>
      <c r="I22" s="1"/>
      <c r="J22" s="1"/>
      <c r="K22" s="1"/>
      <c r="L22" s="1"/>
      <c r="M22" s="1"/>
      <c r="N22" s="1"/>
    </row>
    <row r="23" spans="1:14" x14ac:dyDescent="0.25">
      <c r="A23" s="1"/>
      <c r="B23" s="29" t="s">
        <v>40</v>
      </c>
      <c r="C23" s="30">
        <v>1000</v>
      </c>
      <c r="D23" s="1"/>
      <c r="E23" s="1"/>
      <c r="F23" s="1"/>
      <c r="G23" s="1"/>
      <c r="H23" s="1"/>
      <c r="I23" s="1"/>
      <c r="J23" s="1"/>
      <c r="K23" s="1"/>
      <c r="L23" s="1"/>
      <c r="M23" s="1"/>
      <c r="N23" s="1"/>
    </row>
    <row r="24" spans="1:14" x14ac:dyDescent="0.25">
      <c r="A24" s="1"/>
      <c r="B24" s="29" t="s">
        <v>12</v>
      </c>
      <c r="C24" s="31" t="s">
        <v>41</v>
      </c>
      <c r="D24" s="1"/>
      <c r="E24" s="1"/>
      <c r="F24" s="1"/>
      <c r="G24" s="1"/>
      <c r="H24" s="1"/>
      <c r="I24" s="1"/>
      <c r="J24" s="1"/>
      <c r="K24" s="1"/>
      <c r="L24" s="1"/>
      <c r="M24" s="1"/>
      <c r="N24" s="1"/>
    </row>
    <row r="25" spans="1:14" x14ac:dyDescent="0.25">
      <c r="A25" s="1"/>
      <c r="B25" s="1"/>
      <c r="C25" s="1"/>
      <c r="D25" s="1"/>
      <c r="E25" s="1" t="s">
        <v>45</v>
      </c>
      <c r="F25" s="1"/>
      <c r="G25" s="1"/>
      <c r="H25" s="1"/>
      <c r="I25" s="1"/>
      <c r="J25" s="1"/>
      <c r="K25" s="1"/>
      <c r="L25" s="1"/>
      <c r="M25" s="1"/>
      <c r="N25" s="1"/>
    </row>
    <row r="26" spans="1:14" x14ac:dyDescent="0.25">
      <c r="A26" s="1"/>
      <c r="B26" s="29" t="s">
        <v>11</v>
      </c>
      <c r="C26" s="32">
        <f>C23/(1+C24)</f>
        <v>638.9776357827476</v>
      </c>
      <c r="D26" s="1"/>
      <c r="E26" s="42" t="s">
        <v>44</v>
      </c>
      <c r="F26" s="1"/>
      <c r="G26" s="1"/>
      <c r="H26" s="1"/>
      <c r="I26" s="1"/>
      <c r="J26" s="1"/>
      <c r="K26" s="1"/>
      <c r="L26" s="1"/>
      <c r="M26" s="1"/>
      <c r="N26" s="1"/>
    </row>
    <row r="27" spans="1:14" x14ac:dyDescent="0.25">
      <c r="A27" s="1"/>
      <c r="B27" s="1"/>
      <c r="C27" s="1"/>
      <c r="D27" s="1"/>
      <c r="E27" s="32"/>
      <c r="F27" s="1"/>
      <c r="G27" s="1"/>
      <c r="H27" s="1"/>
      <c r="I27" s="1"/>
      <c r="J27" s="1"/>
      <c r="K27" s="1"/>
      <c r="L27" s="1"/>
      <c r="M27" s="1"/>
    </row>
    <row r="28" spans="1:14" x14ac:dyDescent="0.25">
      <c r="A28" s="1"/>
      <c r="B28" s="1"/>
      <c r="C28" s="1"/>
      <c r="D28" s="1"/>
      <c r="E28" s="1"/>
      <c r="F28" s="1"/>
      <c r="G28" s="1"/>
      <c r="H28" s="1"/>
      <c r="I28" s="1"/>
      <c r="J28" s="1"/>
      <c r="K28" s="1"/>
      <c r="L28" s="1"/>
      <c r="M28" s="1"/>
    </row>
  </sheetData>
  <sheetProtection sheet="1" objects="1" scenarios="1"/>
  <mergeCells count="6">
    <mergeCell ref="A1:M1"/>
    <mergeCell ref="E2:J2"/>
    <mergeCell ref="E3:J3"/>
    <mergeCell ref="L6:M6"/>
    <mergeCell ref="L13:M13"/>
    <mergeCell ref="E13:F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75A7-9895-4321-8A1F-AEE6A72E237E}">
  <dimension ref="A1:B8"/>
  <sheetViews>
    <sheetView workbookViewId="0"/>
  </sheetViews>
  <sheetFormatPr defaultRowHeight="15" x14ac:dyDescent="0.25"/>
  <cols>
    <col min="1" max="1" width="10.140625" bestFit="1" customWidth="1"/>
    <col min="2" max="2" width="17.5703125" bestFit="1" customWidth="1"/>
  </cols>
  <sheetData>
    <row r="1" spans="1:2" x14ac:dyDescent="0.25">
      <c r="A1" t="s">
        <v>94</v>
      </c>
      <c r="B1" t="s">
        <v>93</v>
      </c>
    </row>
    <row r="2" spans="1:2" x14ac:dyDescent="0.25">
      <c r="A2">
        <v>2020</v>
      </c>
      <c r="B2" s="63">
        <v>0.26</v>
      </c>
    </row>
    <row r="3" spans="1:2" x14ac:dyDescent="0.25">
      <c r="A3">
        <v>2021</v>
      </c>
      <c r="B3" s="63">
        <v>0.28199999999999997</v>
      </c>
    </row>
    <row r="4" spans="1:2" x14ac:dyDescent="0.25">
      <c r="A4">
        <v>2022</v>
      </c>
      <c r="B4" s="63">
        <v>0.28399999999999997</v>
      </c>
    </row>
    <row r="5" spans="1:2" x14ac:dyDescent="0.25">
      <c r="A5">
        <v>2023</v>
      </c>
      <c r="B5" s="63">
        <v>0.26400000000000001</v>
      </c>
    </row>
    <row r="6" spans="1:2" x14ac:dyDescent="0.25">
      <c r="A6">
        <v>2024</v>
      </c>
      <c r="B6" s="63">
        <v>0.24299999999999999</v>
      </c>
    </row>
    <row r="7" spans="1:2" x14ac:dyDescent="0.25">
      <c r="A7">
        <v>2025</v>
      </c>
      <c r="B7" s="63">
        <v>0.25</v>
      </c>
    </row>
    <row r="8" spans="1:2" x14ac:dyDescent="0.25">
      <c r="A8">
        <v>2026</v>
      </c>
      <c r="B8" s="63">
        <v>0.2888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 Transfer Instructions</vt:lpstr>
      <vt:lpstr>Salary Cost Xfer</vt:lpstr>
      <vt:lpstr>Non-Salary Cost Transfer</vt:lpstr>
      <vt:lpstr>Grant Benefit Rates</vt:lpstr>
    </vt:vector>
  </TitlesOfParts>
  <Manager/>
  <Company>Missouri University of Science and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 Latesha M.</dc:creator>
  <cp:keywords/>
  <dc:description/>
  <cp:lastModifiedBy>Eaton, Lucretia</cp:lastModifiedBy>
  <cp:revision/>
  <cp:lastPrinted>2023-03-21T16:32:11Z</cp:lastPrinted>
  <dcterms:created xsi:type="dcterms:W3CDTF">2023-03-06T14:00:00Z</dcterms:created>
  <dcterms:modified xsi:type="dcterms:W3CDTF">2025-05-20T19:37:18Z</dcterms:modified>
  <cp:category/>
  <cp:contentStatus/>
</cp:coreProperties>
</file>